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Admin\Desktop\"/>
    </mc:Choice>
  </mc:AlternateContent>
  <xr:revisionPtr revIDLastSave="0" documentId="13_ncr:1_{08CBA372-D598-48F7-8D34-08B33172D19F}"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s="1"/>
  <c r="M340" i="9"/>
  <c r="L340" i="9"/>
  <c r="F340" i="9"/>
  <c r="E340" i="9"/>
  <c r="B340" i="9"/>
  <c r="H339" i="9"/>
  <c r="G339" i="9"/>
  <c r="F339" i="9"/>
  <c r="F338" i="9"/>
  <c r="F337" i="9"/>
  <c r="F336" i="9"/>
  <c r="F335" i="9"/>
  <c r="H334" i="9"/>
  <c r="G334" i="9"/>
  <c r="E334" i="9" s="1"/>
  <c r="B334" i="9" s="1"/>
  <c r="F334" i="9"/>
  <c r="F333" i="9"/>
  <c r="H332" i="9"/>
  <c r="G332" i="9"/>
  <c r="E332" i="9" s="1"/>
  <c r="B332" i="9" s="1"/>
  <c r="F332" i="9"/>
  <c r="H331" i="9"/>
  <c r="G331" i="9"/>
  <c r="F331" i="9"/>
  <c r="E331" i="9"/>
  <c r="B331" i="9"/>
  <c r="H330" i="9"/>
  <c r="G330" i="9"/>
  <c r="E330" i="9" s="1"/>
  <c r="B330" i="9" s="1"/>
  <c r="F330" i="9"/>
  <c r="H329" i="9"/>
  <c r="G329" i="9"/>
  <c r="E329" i="9" s="1"/>
  <c r="F329" i="9"/>
  <c r="H328" i="9"/>
  <c r="G328" i="9"/>
  <c r="F328" i="9"/>
  <c r="E328" i="9"/>
  <c r="B328" i="9" s="1"/>
  <c r="H327" i="9"/>
  <c r="G327" i="9"/>
  <c r="E327" i="9" s="1"/>
  <c r="B327" i="9" s="1"/>
  <c r="F327" i="9"/>
  <c r="H326" i="9"/>
  <c r="G326" i="9"/>
  <c r="E326" i="9" s="1"/>
  <c r="B326" i="9" s="1"/>
  <c r="F326" i="9"/>
  <c r="H325" i="9"/>
  <c r="G325" i="9"/>
  <c r="E325" i="9" s="1"/>
  <c r="B325" i="9" s="1"/>
  <c r="F325" i="9"/>
  <c r="H324" i="9"/>
  <c r="G324" i="9"/>
  <c r="F324" i="9"/>
  <c r="H323" i="9"/>
  <c r="G323" i="9"/>
  <c r="E323" i="9" s="1"/>
  <c r="B323" i="9" s="1"/>
  <c r="F323" i="9"/>
  <c r="H322" i="9"/>
  <c r="E322" i="9" s="1"/>
  <c r="B322" i="9" s="1"/>
  <c r="G322" i="9"/>
  <c r="F322" i="9"/>
  <c r="H321" i="9"/>
  <c r="G321" i="9"/>
  <c r="F321" i="9"/>
  <c r="H320" i="9"/>
  <c r="G320" i="9"/>
  <c r="F320" i="9"/>
  <c r="E320" i="9"/>
  <c r="B320" i="9"/>
  <c r="H319" i="9"/>
  <c r="G319" i="9"/>
  <c r="F319" i="9"/>
  <c r="H318" i="9"/>
  <c r="G318" i="9"/>
  <c r="E318" i="9" s="1"/>
  <c r="F318" i="9"/>
  <c r="B318" i="9"/>
  <c r="H317" i="9"/>
  <c r="G317" i="9"/>
  <c r="F317" i="9"/>
  <c r="E317" i="9"/>
  <c r="B317" i="9"/>
  <c r="H316" i="9"/>
  <c r="G316" i="9"/>
  <c r="E316" i="9" s="1"/>
  <c r="F316" i="9"/>
  <c r="F315" i="9"/>
  <c r="F314" i="9"/>
  <c r="F313" i="9"/>
  <c r="H312" i="9"/>
  <c r="G312" i="9"/>
  <c r="E312" i="9" s="1"/>
  <c r="B312" i="9" s="1"/>
  <c r="F312" i="9"/>
  <c r="H311" i="9"/>
  <c r="G311" i="9"/>
  <c r="F311" i="9"/>
  <c r="E311" i="9"/>
  <c r="H310" i="9"/>
  <c r="E310" i="9" s="1"/>
  <c r="B310" i="9" s="1"/>
  <c r="G310" i="9"/>
  <c r="F310" i="9"/>
  <c r="F309" i="9"/>
  <c r="F308" i="9"/>
  <c r="H307" i="9"/>
  <c r="G307" i="9"/>
  <c r="F307" i="9"/>
  <c r="F306" i="9"/>
  <c r="H305" i="9"/>
  <c r="G305" i="9"/>
  <c r="F305" i="9"/>
  <c r="E305" i="9"/>
  <c r="B305" i="9" s="1"/>
  <c r="H304" i="9"/>
  <c r="G304" i="9"/>
  <c r="F304" i="9"/>
  <c r="E304" i="9"/>
  <c r="B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E290" i="9"/>
  <c r="M289" i="9"/>
  <c r="L289" i="9"/>
  <c r="F289" i="9"/>
  <c r="E289" i="9"/>
  <c r="B289" i="9"/>
  <c r="M288" i="9"/>
  <c r="F288" i="9" s="1"/>
  <c r="B288" i="9" s="1"/>
  <c r="L288" i="9"/>
  <c r="E288" i="9"/>
  <c r="M287" i="9"/>
  <c r="L287" i="9"/>
  <c r="F287" i="9" s="1"/>
  <c r="E287" i="9"/>
  <c r="M286" i="9"/>
  <c r="L286" i="9"/>
  <c r="F286" i="9"/>
  <c r="E286" i="9"/>
  <c r="B286" i="9" s="1"/>
  <c r="M285" i="9"/>
  <c r="L285" i="9"/>
  <c r="E285" i="9"/>
  <c r="M284" i="9"/>
  <c r="L284" i="9"/>
  <c r="F284" i="9" s="1"/>
  <c r="E284" i="9"/>
  <c r="B284" i="9" s="1"/>
  <c r="M283" i="9"/>
  <c r="L283" i="9"/>
  <c r="F283" i="9" s="1"/>
  <c r="E283" i="9"/>
  <c r="B283" i="9"/>
  <c r="M282" i="9"/>
  <c r="L282" i="9"/>
  <c r="F282" i="9"/>
  <c r="B282" i="9" s="1"/>
  <c r="E282" i="9"/>
  <c r="M281" i="9"/>
  <c r="L281" i="9"/>
  <c r="F281" i="9"/>
  <c r="E281" i="9"/>
  <c r="B281" i="9" s="1"/>
  <c r="M280" i="9"/>
  <c r="F280" i="9" s="1"/>
  <c r="B280" i="9" s="1"/>
  <c r="L280" i="9"/>
  <c r="E280" i="9"/>
  <c r="M279" i="9"/>
  <c r="F279" i="9" s="1"/>
  <c r="L279" i="9"/>
  <c r="E279" i="9"/>
  <c r="M278" i="9"/>
  <c r="L278" i="9"/>
  <c r="F278" i="9"/>
  <c r="E278" i="9"/>
  <c r="B278" i="9"/>
  <c r="M277" i="9"/>
  <c r="L277" i="9"/>
  <c r="F277" i="9" s="1"/>
  <c r="E277" i="9"/>
  <c r="B277" i="9" s="1"/>
  <c r="M276" i="9"/>
  <c r="L276" i="9"/>
  <c r="F276" i="9"/>
  <c r="E276" i="9"/>
  <c r="B276" i="9"/>
  <c r="M275" i="9"/>
  <c r="L275" i="9"/>
  <c r="F275" i="9" s="1"/>
  <c r="E275" i="9"/>
  <c r="B275" i="9"/>
  <c r="M274" i="9"/>
  <c r="L274" i="9"/>
  <c r="F274" i="9" s="1"/>
  <c r="E274" i="9"/>
  <c r="B274" i="9" s="1"/>
  <c r="M273" i="9"/>
  <c r="L273" i="9"/>
  <c r="F273" i="9"/>
  <c r="E273" i="9"/>
  <c r="M272" i="9"/>
  <c r="L272" i="9"/>
  <c r="E272" i="9"/>
  <c r="M271" i="9"/>
  <c r="L271" i="9"/>
  <c r="F271" i="9"/>
  <c r="E271" i="9"/>
  <c r="B271" i="9" s="1"/>
  <c r="M270" i="9"/>
  <c r="L270" i="9"/>
  <c r="F270" i="9"/>
  <c r="E270" i="9"/>
  <c r="B270" i="9" s="1"/>
  <c r="M269" i="9"/>
  <c r="L269" i="9"/>
  <c r="F269" i="9" s="1"/>
  <c r="E269" i="9"/>
  <c r="B269" i="9" s="1"/>
  <c r="M268" i="9"/>
  <c r="L268" i="9"/>
  <c r="F268" i="9" s="1"/>
  <c r="E268" i="9"/>
  <c r="B268" i="9" s="1"/>
  <c r="M267" i="9"/>
  <c r="L267" i="9"/>
  <c r="F267" i="9" s="1"/>
  <c r="B267" i="9" s="1"/>
  <c r="E267" i="9"/>
  <c r="M266" i="9"/>
  <c r="L266" i="9"/>
  <c r="F266" i="9"/>
  <c r="E266" i="9"/>
  <c r="M265" i="9"/>
  <c r="L265" i="9"/>
  <c r="F265" i="9"/>
  <c r="E265" i="9"/>
  <c r="B265" i="9"/>
  <c r="M264" i="9"/>
  <c r="L264" i="9"/>
  <c r="F264" i="9" s="1"/>
  <c r="B264" i="9" s="1"/>
  <c r="E264" i="9"/>
  <c r="M263" i="9"/>
  <c r="L263" i="9"/>
  <c r="F263" i="9"/>
  <c r="E263" i="9"/>
  <c r="M262" i="9"/>
  <c r="L262" i="9"/>
  <c r="F262" i="9"/>
  <c r="E262" i="9"/>
  <c r="B262" i="9"/>
  <c r="M261" i="9"/>
  <c r="L261" i="9"/>
  <c r="F261" i="9" s="1"/>
  <c r="E261" i="9"/>
  <c r="M260" i="9"/>
  <c r="L260" i="9"/>
  <c r="F260" i="9"/>
  <c r="B260" i="9" s="1"/>
  <c r="E260" i="9"/>
  <c r="M259" i="9"/>
  <c r="L259" i="9"/>
  <c r="F259" i="9" s="1"/>
  <c r="E259" i="9"/>
  <c r="B259" i="9"/>
  <c r="M258" i="9"/>
  <c r="L258" i="9"/>
  <c r="F258" i="9" s="1"/>
  <c r="E258" i="9"/>
  <c r="M257" i="9"/>
  <c r="L257" i="9"/>
  <c r="F257" i="9"/>
  <c r="E257" i="9"/>
  <c r="B257" i="9" s="1"/>
  <c r="M256" i="9"/>
  <c r="L256" i="9"/>
  <c r="E256" i="9"/>
  <c r="M255" i="9"/>
  <c r="L255" i="9"/>
  <c r="E255" i="9"/>
  <c r="M254" i="9"/>
  <c r="L254" i="9"/>
  <c r="F254" i="9"/>
  <c r="E254" i="9"/>
  <c r="B254" i="9"/>
  <c r="M253" i="9"/>
  <c r="L253" i="9"/>
  <c r="E253" i="9"/>
  <c r="M252" i="9"/>
  <c r="L252" i="9"/>
  <c r="F252" i="9" s="1"/>
  <c r="E252" i="9"/>
  <c r="B252" i="9"/>
  <c r="M251" i="9"/>
  <c r="L251" i="9"/>
  <c r="F251" i="9" s="1"/>
  <c r="B251" i="9" s="1"/>
  <c r="E251" i="9"/>
  <c r="M250" i="9"/>
  <c r="F250" i="9" s="1"/>
  <c r="L250" i="9"/>
  <c r="E250" i="9"/>
  <c r="M249" i="9"/>
  <c r="L249" i="9"/>
  <c r="F249" i="9"/>
  <c r="B249" i="9" s="1"/>
  <c r="E249" i="9"/>
  <c r="M248" i="9"/>
  <c r="L248" i="9"/>
  <c r="F248" i="9" s="1"/>
  <c r="B248" i="9" s="1"/>
  <c r="E248" i="9"/>
  <c r="M247" i="9"/>
  <c r="L247" i="9"/>
  <c r="F247" i="9"/>
  <c r="E247" i="9"/>
  <c r="M246" i="9"/>
  <c r="L246" i="9"/>
  <c r="F246" i="9"/>
  <c r="E246" i="9"/>
  <c r="B246" i="9"/>
  <c r="M245" i="9"/>
  <c r="L245" i="9"/>
  <c r="F245" i="9" s="1"/>
  <c r="E245" i="9"/>
  <c r="M244" i="9"/>
  <c r="L244" i="9"/>
  <c r="F244" i="9"/>
  <c r="E244" i="9"/>
  <c r="B244" i="9"/>
  <c r="M243" i="9"/>
  <c r="L243" i="9"/>
  <c r="E243" i="9"/>
  <c r="M242" i="9"/>
  <c r="F242" i="9" s="1"/>
  <c r="L242" i="9"/>
  <c r="E242" i="9"/>
  <c r="M241" i="9"/>
  <c r="L241" i="9"/>
  <c r="F241" i="9"/>
  <c r="E241" i="9"/>
  <c r="B241" i="9" s="1"/>
  <c r="M240" i="9"/>
  <c r="L240" i="9"/>
  <c r="E240" i="9"/>
  <c r="M239" i="9"/>
  <c r="L239" i="9"/>
  <c r="E239" i="9"/>
  <c r="M238" i="9"/>
  <c r="L238" i="9"/>
  <c r="F238" i="9" s="1"/>
  <c r="E238" i="9"/>
  <c r="M237" i="9"/>
  <c r="L237" i="9"/>
  <c r="E237" i="9"/>
  <c r="M236" i="9"/>
  <c r="L236" i="9"/>
  <c r="F236" i="9" s="1"/>
  <c r="E236" i="9"/>
  <c r="M235" i="9"/>
  <c r="L235" i="9"/>
  <c r="F235" i="9" s="1"/>
  <c r="B235" i="9" s="1"/>
  <c r="E235" i="9"/>
  <c r="M234" i="9"/>
  <c r="L234" i="9"/>
  <c r="F234" i="9"/>
  <c r="E234" i="9"/>
  <c r="M233" i="9"/>
  <c r="L233" i="9"/>
  <c r="F233" i="9"/>
  <c r="B233" i="9" s="1"/>
  <c r="E233" i="9"/>
  <c r="M232" i="9"/>
  <c r="L232" i="9"/>
  <c r="F232" i="9" s="1"/>
  <c r="B232" i="9" s="1"/>
  <c r="E232" i="9"/>
  <c r="M231" i="9"/>
  <c r="F231" i="9" s="1"/>
  <c r="L231" i="9"/>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F171" i="9"/>
  <c r="E171" i="9"/>
  <c r="B171" i="9"/>
  <c r="H170" i="9"/>
  <c r="E170" i="9" s="1"/>
  <c r="G170" i="9"/>
  <c r="F170" i="9"/>
  <c r="B170" i="9"/>
  <c r="H169" i="9"/>
  <c r="G169" i="9"/>
  <c r="E169" i="9" s="1"/>
  <c r="F169" i="9"/>
  <c r="H168" i="9"/>
  <c r="G168" i="9"/>
  <c r="F168" i="9"/>
  <c r="B168" i="9" s="1"/>
  <c r="E168" i="9"/>
  <c r="H167" i="9"/>
  <c r="G167" i="9"/>
  <c r="E167" i="9" s="1"/>
  <c r="B167" i="9" s="1"/>
  <c r="F167" i="9"/>
  <c r="H166" i="9"/>
  <c r="G166" i="9"/>
  <c r="E166" i="9" s="1"/>
  <c r="B166" i="9" s="1"/>
  <c r="F166" i="9"/>
  <c r="H165" i="9"/>
  <c r="G165" i="9"/>
  <c r="F165" i="9"/>
  <c r="E165" i="9"/>
  <c r="B165" i="9"/>
  <c r="H164" i="9"/>
  <c r="G164" i="9"/>
  <c r="E164" i="9" s="1"/>
  <c r="B164" i="9" s="1"/>
  <c r="F164" i="9"/>
  <c r="H163" i="9"/>
  <c r="G163" i="9"/>
  <c r="F163" i="9"/>
  <c r="E163" i="9"/>
  <c r="B163" i="9"/>
  <c r="H162" i="9"/>
  <c r="E162" i="9" s="1"/>
  <c r="G162" i="9"/>
  <c r="F162" i="9"/>
  <c r="B162" i="9"/>
  <c r="H161" i="9"/>
  <c r="G161" i="9"/>
  <c r="E161" i="9" s="1"/>
  <c r="F161" i="9"/>
  <c r="H160" i="9"/>
  <c r="G160" i="9"/>
  <c r="F160" i="9"/>
  <c r="B160" i="9" s="1"/>
  <c r="E160" i="9"/>
  <c r="H159" i="9"/>
  <c r="G159" i="9"/>
  <c r="E159" i="9" s="1"/>
  <c r="B159" i="9" s="1"/>
  <c r="F159" i="9"/>
  <c r="H158" i="9"/>
  <c r="G158" i="9"/>
  <c r="E158" i="9" s="1"/>
  <c r="F158" i="9"/>
  <c r="H157" i="9"/>
  <c r="G157" i="9"/>
  <c r="F157" i="9"/>
  <c r="E157" i="9"/>
  <c r="B157" i="9"/>
  <c r="F156" i="9"/>
  <c r="H155" i="9"/>
  <c r="G155" i="9"/>
  <c r="F155" i="9"/>
  <c r="H154" i="9"/>
  <c r="G154" i="9"/>
  <c r="F154" i="9"/>
  <c r="E154" i="9"/>
  <c r="B154" i="9" s="1"/>
  <c r="H153" i="9"/>
  <c r="G153" i="9"/>
  <c r="F153" i="9"/>
  <c r="E153" i="9"/>
  <c r="B153" i="9" s="1"/>
  <c r="H152" i="9"/>
  <c r="G152" i="9"/>
  <c r="E152" i="9" s="1"/>
  <c r="B152" i="9" s="1"/>
  <c r="F152" i="9"/>
  <c r="H151" i="9"/>
  <c r="G151" i="9"/>
  <c r="F151" i="9"/>
  <c r="E151" i="9"/>
  <c r="B151" i="9" s="1"/>
  <c r="H150" i="9"/>
  <c r="E150" i="9" s="1"/>
  <c r="G150" i="9"/>
  <c r="F150" i="9"/>
  <c r="B150" i="9"/>
  <c r="H149" i="9"/>
  <c r="G149" i="9"/>
  <c r="F149" i="9"/>
  <c r="H148" i="9"/>
  <c r="G148" i="9"/>
  <c r="F148" i="9"/>
  <c r="E148" i="9"/>
  <c r="H147" i="9"/>
  <c r="G147" i="9"/>
  <c r="F147" i="9"/>
  <c r="H146" i="9"/>
  <c r="G146" i="9"/>
  <c r="F146" i="9"/>
  <c r="E146" i="9"/>
  <c r="B146" i="9" s="1"/>
  <c r="H145" i="9"/>
  <c r="G145" i="9"/>
  <c r="F145" i="9"/>
  <c r="E145" i="9"/>
  <c r="B145" i="9" s="1"/>
  <c r="H144" i="9"/>
  <c r="G144" i="9"/>
  <c r="E144" i="9" s="1"/>
  <c r="B144" i="9" s="1"/>
  <c r="F144" i="9"/>
  <c r="H143" i="9"/>
  <c r="G143" i="9"/>
  <c r="F143" i="9"/>
  <c r="E143" i="9"/>
  <c r="B143" i="9" s="1"/>
  <c r="H142" i="9"/>
  <c r="E142" i="9" s="1"/>
  <c r="G142" i="9"/>
  <c r="F142" i="9"/>
  <c r="B142" i="9"/>
  <c r="H141" i="9"/>
  <c r="G141" i="9"/>
  <c r="F141" i="9"/>
  <c r="H140" i="9"/>
  <c r="G140" i="9"/>
  <c r="F140" i="9"/>
  <c r="E140" i="9"/>
  <c r="B140" i="9" s="1"/>
  <c r="H139" i="9"/>
  <c r="G139" i="9"/>
  <c r="F139" i="9"/>
  <c r="H138" i="9"/>
  <c r="G138" i="9"/>
  <c r="F138" i="9"/>
  <c r="E138" i="9"/>
  <c r="B138" i="9" s="1"/>
  <c r="H137" i="9"/>
  <c r="G137" i="9"/>
  <c r="F137" i="9"/>
  <c r="E137" i="9"/>
  <c r="B137" i="9" s="1"/>
  <c r="H136" i="9"/>
  <c r="G136" i="9"/>
  <c r="E136" i="9" s="1"/>
  <c r="B136" i="9" s="1"/>
  <c r="F136" i="9"/>
  <c r="H135" i="9"/>
  <c r="G135" i="9"/>
  <c r="E135" i="9" s="1"/>
  <c r="B135" i="9" s="1"/>
  <c r="F135" i="9"/>
  <c r="H134" i="9"/>
  <c r="E134" i="9" s="1"/>
  <c r="G134" i="9"/>
  <c r="F134" i="9"/>
  <c r="B134" i="9"/>
  <c r="H133" i="9"/>
  <c r="G133" i="9"/>
  <c r="F133" i="9"/>
  <c r="H132" i="9"/>
  <c r="G132" i="9"/>
  <c r="F132" i="9"/>
  <c r="E132" i="9"/>
  <c r="B132" i="9" s="1"/>
  <c r="H131" i="9"/>
  <c r="G131" i="9"/>
  <c r="F131" i="9"/>
  <c r="H130" i="9"/>
  <c r="G130" i="9"/>
  <c r="F130" i="9"/>
  <c r="E130" i="9"/>
  <c r="H129" i="9"/>
  <c r="G129" i="9"/>
  <c r="F129" i="9"/>
  <c r="E129" i="9"/>
  <c r="B129" i="9" s="1"/>
  <c r="H128" i="9"/>
  <c r="G128" i="9"/>
  <c r="E128" i="9" s="1"/>
  <c r="B128" i="9" s="1"/>
  <c r="F128" i="9"/>
  <c r="H127" i="9"/>
  <c r="G127" i="9"/>
  <c r="F127" i="9"/>
  <c r="E127" i="9"/>
  <c r="B127" i="9" s="1"/>
  <c r="H126" i="9"/>
  <c r="E126" i="9" s="1"/>
  <c r="G126" i="9"/>
  <c r="F126" i="9"/>
  <c r="B126" i="9"/>
  <c r="H125" i="9"/>
  <c r="G125" i="9"/>
  <c r="F125" i="9"/>
  <c r="H124" i="9"/>
  <c r="G124" i="9"/>
  <c r="F124" i="9"/>
  <c r="E124" i="9"/>
  <c r="B124" i="9" s="1"/>
  <c r="H123" i="9"/>
  <c r="G123" i="9"/>
  <c r="F123" i="9"/>
  <c r="H122" i="9"/>
  <c r="G122" i="9"/>
  <c r="F122" i="9"/>
  <c r="E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H116" i="9"/>
  <c r="G116" i="9"/>
  <c r="F116" i="9"/>
  <c r="E116" i="9"/>
  <c r="B116" i="9" s="1"/>
  <c r="H115" i="9"/>
  <c r="G115" i="9"/>
  <c r="F115" i="9"/>
  <c r="H114" i="9"/>
  <c r="G114" i="9"/>
  <c r="F114" i="9"/>
  <c r="E114" i="9"/>
  <c r="B114" i="9" s="1"/>
  <c r="H113" i="9"/>
  <c r="G113" i="9"/>
  <c r="F113" i="9"/>
  <c r="E113" i="9"/>
  <c r="B113" i="9" s="1"/>
  <c r="H112" i="9"/>
  <c r="G112" i="9"/>
  <c r="E112" i="9" s="1"/>
  <c r="B112" i="9" s="1"/>
  <c r="F112" i="9"/>
  <c r="H111" i="9"/>
  <c r="G111" i="9"/>
  <c r="E111" i="9" s="1"/>
  <c r="B111" i="9" s="1"/>
  <c r="F111" i="9"/>
  <c r="H110" i="9"/>
  <c r="E110" i="9" s="1"/>
  <c r="G110" i="9"/>
  <c r="F110" i="9"/>
  <c r="B110" i="9"/>
  <c r="H109" i="9"/>
  <c r="G109" i="9"/>
  <c r="F109" i="9"/>
  <c r="H108" i="9"/>
  <c r="G108" i="9"/>
  <c r="F108" i="9"/>
  <c r="E108" i="9"/>
  <c r="B108" i="9" s="1"/>
  <c r="H107" i="9"/>
  <c r="G107" i="9"/>
  <c r="F107" i="9"/>
  <c r="H106" i="9"/>
  <c r="G106" i="9"/>
  <c r="F106" i="9"/>
  <c r="E106" i="9"/>
  <c r="H105" i="9"/>
  <c r="G105" i="9"/>
  <c r="F105" i="9"/>
  <c r="E105" i="9"/>
  <c r="B105" i="9" s="1"/>
  <c r="H104" i="9"/>
  <c r="G104" i="9"/>
  <c r="E104" i="9" s="1"/>
  <c r="B104" i="9" s="1"/>
  <c r="F104" i="9"/>
  <c r="H103" i="9"/>
  <c r="G103" i="9"/>
  <c r="F103" i="9"/>
  <c r="E103" i="9"/>
  <c r="B103" i="9" s="1"/>
  <c r="H102" i="9"/>
  <c r="E102" i="9" s="1"/>
  <c r="G102" i="9"/>
  <c r="F102" i="9"/>
  <c r="B102" i="9"/>
  <c r="H101" i="9"/>
  <c r="G101" i="9"/>
  <c r="F101" i="9"/>
  <c r="H100" i="9"/>
  <c r="G100" i="9"/>
  <c r="F100" i="9"/>
  <c r="E100" i="9"/>
  <c r="H99" i="9"/>
  <c r="G99" i="9"/>
  <c r="F99" i="9"/>
  <c r="H98" i="9"/>
  <c r="G98" i="9"/>
  <c r="F98" i="9"/>
  <c r="E98" i="9"/>
  <c r="B98" i="9" s="1"/>
  <c r="H97" i="9"/>
  <c r="G97" i="9"/>
  <c r="F97" i="9"/>
  <c r="E97" i="9"/>
  <c r="B97" i="9" s="1"/>
  <c r="H96" i="9"/>
  <c r="G96" i="9"/>
  <c r="E96" i="9" s="1"/>
  <c r="B96" i="9" s="1"/>
  <c r="F96" i="9"/>
  <c r="H95" i="9"/>
  <c r="G95" i="9"/>
  <c r="E95" i="9" s="1"/>
  <c r="B95" i="9" s="1"/>
  <c r="F95" i="9"/>
  <c r="H94" i="9"/>
  <c r="E94" i="9" s="1"/>
  <c r="G94" i="9"/>
  <c r="F94" i="9"/>
  <c r="B94" i="9"/>
  <c r="H93" i="9"/>
  <c r="G93" i="9"/>
  <c r="F93" i="9"/>
  <c r="H92" i="9"/>
  <c r="G92" i="9"/>
  <c r="F92" i="9"/>
  <c r="E92" i="9"/>
  <c r="B92" i="9" s="1"/>
  <c r="H91" i="9"/>
  <c r="G91" i="9"/>
  <c r="F91" i="9"/>
  <c r="H90" i="9"/>
  <c r="G90" i="9"/>
  <c r="F90" i="9"/>
  <c r="E90" i="9"/>
  <c r="B90" i="9" s="1"/>
  <c r="H89" i="9"/>
  <c r="G89" i="9"/>
  <c r="F89" i="9"/>
  <c r="E89" i="9"/>
  <c r="B89" i="9" s="1"/>
  <c r="H88" i="9"/>
  <c r="G88" i="9"/>
  <c r="E88" i="9" s="1"/>
  <c r="B88" i="9" s="1"/>
  <c r="F88" i="9"/>
  <c r="H87" i="9"/>
  <c r="G87" i="9"/>
  <c r="F87" i="9"/>
  <c r="E87" i="9"/>
  <c r="B87" i="9" s="1"/>
  <c r="H86" i="9"/>
  <c r="E86" i="9" s="1"/>
  <c r="G86" i="9"/>
  <c r="F86" i="9"/>
  <c r="B86" i="9"/>
  <c r="H85" i="9"/>
  <c r="G85" i="9"/>
  <c r="F85" i="9"/>
  <c r="H84" i="9"/>
  <c r="G84" i="9"/>
  <c r="F84" i="9"/>
  <c r="E84" i="9"/>
  <c r="H83" i="9"/>
  <c r="G83" i="9"/>
  <c r="F83" i="9"/>
  <c r="H82" i="9"/>
  <c r="G82" i="9"/>
  <c r="F82" i="9"/>
  <c r="E82" i="9"/>
  <c r="B82" i="9" s="1"/>
  <c r="H81" i="9"/>
  <c r="G81" i="9"/>
  <c r="F81" i="9"/>
  <c r="E81" i="9"/>
  <c r="B81" i="9" s="1"/>
  <c r="H80" i="9"/>
  <c r="G80" i="9"/>
  <c r="E80" i="9" s="1"/>
  <c r="B80" i="9" s="1"/>
  <c r="F80" i="9"/>
  <c r="H79" i="9"/>
  <c r="G79" i="9"/>
  <c r="F79" i="9"/>
  <c r="E79" i="9"/>
  <c r="B79" i="9" s="1"/>
  <c r="H78" i="9"/>
  <c r="E78" i="9" s="1"/>
  <c r="G78" i="9"/>
  <c r="F78" i="9"/>
  <c r="B78" i="9"/>
  <c r="H77" i="9"/>
  <c r="G77" i="9"/>
  <c r="F77" i="9"/>
  <c r="H76" i="9"/>
  <c r="G76" i="9"/>
  <c r="F76" i="9"/>
  <c r="E76" i="9"/>
  <c r="H75" i="9"/>
  <c r="G75" i="9"/>
  <c r="F75" i="9"/>
  <c r="H74" i="9"/>
  <c r="G74" i="9"/>
  <c r="F74" i="9"/>
  <c r="E74" i="9"/>
  <c r="B74" i="9" s="1"/>
  <c r="H73" i="9"/>
  <c r="G73" i="9"/>
  <c r="F73" i="9"/>
  <c r="E73" i="9"/>
  <c r="B73" i="9" s="1"/>
  <c r="H72" i="9"/>
  <c r="G72" i="9"/>
  <c r="E72" i="9" s="1"/>
  <c r="B72" i="9" s="1"/>
  <c r="F72" i="9"/>
  <c r="H71" i="9"/>
  <c r="G71" i="9"/>
  <c r="E71" i="9" s="1"/>
  <c r="B71" i="9" s="1"/>
  <c r="F71" i="9"/>
  <c r="H70" i="9"/>
  <c r="E70" i="9" s="1"/>
  <c r="G70" i="9"/>
  <c r="F70" i="9"/>
  <c r="B70" i="9"/>
  <c r="H69" i="9"/>
  <c r="G69" i="9"/>
  <c r="F69" i="9"/>
  <c r="H68" i="9"/>
  <c r="G68" i="9"/>
  <c r="F68" i="9"/>
  <c r="E68" i="9"/>
  <c r="B68" i="9" s="1"/>
  <c r="H67" i="9"/>
  <c r="G67" i="9"/>
  <c r="F67" i="9"/>
  <c r="H66" i="9"/>
  <c r="G66" i="9"/>
  <c r="F66" i="9"/>
  <c r="E66" i="9"/>
  <c r="H65" i="9"/>
  <c r="G65" i="9"/>
  <c r="F65" i="9"/>
  <c r="E65" i="9"/>
  <c r="B65" i="9" s="1"/>
  <c r="H64" i="9"/>
  <c r="G64" i="9"/>
  <c r="E64" i="9" s="1"/>
  <c r="B64" i="9" s="1"/>
  <c r="F64" i="9"/>
  <c r="H63" i="9"/>
  <c r="G63" i="9"/>
  <c r="F63" i="9"/>
  <c r="E63" i="9"/>
  <c r="B63" i="9" s="1"/>
  <c r="H62" i="9"/>
  <c r="E62" i="9" s="1"/>
  <c r="G62" i="9"/>
  <c r="F62" i="9"/>
  <c r="B62" i="9"/>
  <c r="H61" i="9"/>
  <c r="G61" i="9"/>
  <c r="F61" i="9"/>
  <c r="H60" i="9"/>
  <c r="G60" i="9"/>
  <c r="F60" i="9"/>
  <c r="E60" i="9"/>
  <c r="B60" i="9" s="1"/>
  <c r="H59" i="9"/>
  <c r="G59" i="9"/>
  <c r="F59" i="9"/>
  <c r="H58" i="9"/>
  <c r="G58" i="9"/>
  <c r="F58" i="9"/>
  <c r="E58" i="9"/>
  <c r="H57" i="9"/>
  <c r="G57" i="9"/>
  <c r="F57" i="9"/>
  <c r="E57" i="9"/>
  <c r="B57" i="9" s="1"/>
  <c r="H56" i="9"/>
  <c r="G56" i="9"/>
  <c r="F56" i="9"/>
  <c r="H55" i="9"/>
  <c r="G55" i="9"/>
  <c r="E55" i="9" s="1"/>
  <c r="B55" i="9" s="1"/>
  <c r="F55" i="9"/>
  <c r="H54" i="9"/>
  <c r="E54" i="9" s="1"/>
  <c r="G54" i="9"/>
  <c r="F54" i="9"/>
  <c r="B54" i="9"/>
  <c r="H53" i="9"/>
  <c r="G53" i="9"/>
  <c r="F53" i="9"/>
  <c r="H52" i="9"/>
  <c r="G52" i="9"/>
  <c r="F52" i="9"/>
  <c r="H51" i="9"/>
  <c r="G51" i="9"/>
  <c r="F51" i="9"/>
  <c r="H50" i="9"/>
  <c r="G50" i="9"/>
  <c r="F50" i="9"/>
  <c r="E50" i="9"/>
  <c r="B50" i="9" s="1"/>
  <c r="H49" i="9"/>
  <c r="G49" i="9"/>
  <c r="F49" i="9"/>
  <c r="E49" i="9"/>
  <c r="B49" i="9" s="1"/>
  <c r="H48" i="9"/>
  <c r="G48" i="9"/>
  <c r="F48" i="9"/>
  <c r="H47" i="9"/>
  <c r="G47" i="9"/>
  <c r="E47" i="9" s="1"/>
  <c r="B47" i="9" s="1"/>
  <c r="F47" i="9"/>
  <c r="H46" i="9"/>
  <c r="E46" i="9" s="1"/>
  <c r="B46" i="9" s="1"/>
  <c r="G46" i="9"/>
  <c r="F46" i="9"/>
  <c r="H45" i="9"/>
  <c r="G45" i="9"/>
  <c r="F45" i="9"/>
  <c r="H44" i="9"/>
  <c r="G44" i="9"/>
  <c r="F44" i="9"/>
  <c r="E44" i="9"/>
  <c r="B44" i="9" s="1"/>
  <c r="H43" i="9"/>
  <c r="G43" i="9"/>
  <c r="F43" i="9"/>
  <c r="H42" i="9"/>
  <c r="G42" i="9"/>
  <c r="F42" i="9"/>
  <c r="E42" i="9"/>
  <c r="H41" i="9"/>
  <c r="G41" i="9"/>
  <c r="F41" i="9"/>
  <c r="E41" i="9"/>
  <c r="B41" i="9" s="1"/>
  <c r="H40" i="9"/>
  <c r="G40" i="9"/>
  <c r="E40" i="9" s="1"/>
  <c r="B40" i="9" s="1"/>
  <c r="F40" i="9"/>
  <c r="H39" i="9"/>
  <c r="G39" i="9"/>
  <c r="F39" i="9"/>
  <c r="E39" i="9"/>
  <c r="B39" i="9" s="1"/>
  <c r="H38" i="9"/>
  <c r="E38" i="9" s="1"/>
  <c r="G38" i="9"/>
  <c r="F38" i="9"/>
  <c r="B38" i="9"/>
  <c r="H37" i="9"/>
  <c r="G37" i="9"/>
  <c r="F37" i="9"/>
  <c r="H36" i="9"/>
  <c r="G36" i="9"/>
  <c r="E36" i="9" s="1"/>
  <c r="F36" i="9"/>
  <c r="H35" i="9"/>
  <c r="G35" i="9"/>
  <c r="F35" i="9"/>
  <c r="H34" i="9"/>
  <c r="G34" i="9"/>
  <c r="E34" i="9" s="1"/>
  <c r="B34" i="9" s="1"/>
  <c r="F34" i="9"/>
  <c r="H33" i="9"/>
  <c r="G33" i="9"/>
  <c r="F33" i="9"/>
  <c r="E33" i="9"/>
  <c r="B33" i="9" s="1"/>
  <c r="H32" i="9"/>
  <c r="G32" i="9"/>
  <c r="E32" i="9" s="1"/>
  <c r="B32" i="9" s="1"/>
  <c r="F32" i="9"/>
  <c r="H31" i="9"/>
  <c r="G31" i="9"/>
  <c r="E31" i="9" s="1"/>
  <c r="B31" i="9" s="1"/>
  <c r="F31" i="9"/>
  <c r="H30" i="9"/>
  <c r="E30" i="9" s="1"/>
  <c r="G30" i="9"/>
  <c r="F30" i="9"/>
  <c r="B30" i="9"/>
  <c r="H29" i="9"/>
  <c r="G29" i="9"/>
  <c r="F29" i="9"/>
  <c r="H28" i="9"/>
  <c r="G28" i="9"/>
  <c r="F28" i="9"/>
  <c r="E28" i="9"/>
  <c r="B28" i="9" s="1"/>
  <c r="H27" i="9"/>
  <c r="G27" i="9"/>
  <c r="F27" i="9"/>
  <c r="H26" i="9"/>
  <c r="E26" i="9" s="1"/>
  <c r="B26" i="9" s="1"/>
  <c r="G26" i="9"/>
  <c r="F26" i="9"/>
  <c r="H25" i="9"/>
  <c r="G25" i="9"/>
  <c r="F25" i="9"/>
  <c r="E25" i="9"/>
  <c r="B25" i="9" s="1"/>
  <c r="F24" i="9"/>
  <c r="F4" i="9"/>
  <c r="O3" i="9"/>
  <c r="G296" i="9" s="1"/>
  <c r="I3" i="9"/>
  <c r="H3" i="9"/>
  <c r="G3" i="9"/>
  <c r="D104" i="8"/>
  <c r="D97" i="8"/>
  <c r="D92" i="8"/>
  <c r="D87" i="8"/>
  <c r="D82" i="8"/>
  <c r="D77" i="8"/>
  <c r="D72" i="8"/>
  <c r="D67" i="8"/>
  <c r="D62" i="8"/>
  <c r="D57" i="8"/>
  <c r="D52" i="8"/>
  <c r="D46" i="8"/>
  <c r="D37" i="8"/>
  <c r="D27" i="8"/>
  <c r="D25" i="8"/>
  <c r="D18" i="8"/>
  <c r="D6" i="8" s="1"/>
  <c r="C1582" i="1" s="1"/>
  <c r="H1582" i="1" s="1"/>
  <c r="D8" i="8"/>
  <c r="E44" i="7"/>
  <c r="D44" i="7"/>
  <c r="E39" i="7"/>
  <c r="D39" i="7"/>
  <c r="E38" i="7"/>
  <c r="D38" i="7"/>
  <c r="E30" i="7"/>
  <c r="D30" i="7"/>
  <c r="D22" i="7" s="1"/>
  <c r="E23" i="7"/>
  <c r="E22" i="7" s="1"/>
  <c r="D23" i="7"/>
  <c r="E14" i="7"/>
  <c r="D1546" i="1" s="1"/>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D114" i="6"/>
  <c r="F114" i="6" s="1"/>
  <c r="F113" i="6"/>
  <c r="F112" i="6"/>
  <c r="F111" i="6"/>
  <c r="F110" i="6"/>
  <c r="F109" i="6"/>
  <c r="F108" i="6"/>
  <c r="E107" i="6"/>
  <c r="D107" i="6"/>
  <c r="F106" i="6"/>
  <c r="F105" i="6"/>
  <c r="F104" i="6"/>
  <c r="F103" i="6"/>
  <c r="F102" i="6"/>
  <c r="F101" i="6"/>
  <c r="F100" i="6"/>
  <c r="E99" i="6"/>
  <c r="D1494" i="1" s="1"/>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8"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H27" i="3"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1277" i="1" s="1"/>
  <c r="D273" i="5"/>
  <c r="F273" i="5" s="1"/>
  <c r="F272" i="5"/>
  <c r="F271" i="5"/>
  <c r="F270" i="5"/>
  <c r="F269" i="5"/>
  <c r="F268" i="5"/>
  <c r="F267" i="5"/>
  <c r="F266" i="5"/>
  <c r="F265" i="5"/>
  <c r="F264" i="5"/>
  <c r="E263" i="5"/>
  <c r="D263" i="5"/>
  <c r="F263" i="5" s="1"/>
  <c r="F262" i="5"/>
  <c r="F261" i="5"/>
  <c r="F260" i="5"/>
  <c r="E259" i="5"/>
  <c r="E254" i="5" s="1"/>
  <c r="D1258" i="1" s="1"/>
  <c r="D259" i="5"/>
  <c r="F259" i="5" s="1"/>
  <c r="F258" i="5"/>
  <c r="F257" i="5"/>
  <c r="F256" i="5"/>
  <c r="E255" i="5"/>
  <c r="D255" i="5"/>
  <c r="F255" i="5" s="1"/>
  <c r="D254" i="5"/>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D218" i="5"/>
  <c r="F217" i="5"/>
  <c r="F216" i="5"/>
  <c r="F215" i="5"/>
  <c r="F214" i="5"/>
  <c r="F213" i="5"/>
  <c r="F212" i="5"/>
  <c r="F211" i="5"/>
  <c r="E210" i="5"/>
  <c r="D1214" i="1" s="1"/>
  <c r="D210" i="5"/>
  <c r="F210" i="5" s="1"/>
  <c r="F209" i="5"/>
  <c r="F208" i="5"/>
  <c r="F207" i="5"/>
  <c r="F206" i="5"/>
  <c r="F205" i="5"/>
  <c r="F204" i="5"/>
  <c r="E203" i="5"/>
  <c r="D203" i="5"/>
  <c r="F203" i="5" s="1"/>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E180" i="5"/>
  <c r="D180" i="5"/>
  <c r="F180" i="5" s="1"/>
  <c r="F179" i="5"/>
  <c r="F178" i="5"/>
  <c r="E177" i="5"/>
  <c r="D177"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3"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E633" i="4"/>
  <c r="D633" i="4"/>
  <c r="F633" i="4" s="1"/>
  <c r="F632" i="4"/>
  <c r="F631" i="4"/>
  <c r="E630" i="4"/>
  <c r="D624" i="1" s="1"/>
  <c r="D630" i="4"/>
  <c r="E629" i="4"/>
  <c r="D623" i="1"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D609" i="4"/>
  <c r="F608" i="4"/>
  <c r="E607" i="4"/>
  <c r="H156" i="9" s="1"/>
  <c r="D607" i="4"/>
  <c r="G156" i="9" s="1"/>
  <c r="E156" i="9" s="1"/>
  <c r="F606" i="4"/>
  <c r="F605" i="4"/>
  <c r="F604" i="4"/>
  <c r="E603" i="4"/>
  <c r="D603" i="4"/>
  <c r="F603" i="4" s="1"/>
  <c r="F602" i="4"/>
  <c r="F601" i="4"/>
  <c r="F600" i="4"/>
  <c r="F599" i="4"/>
  <c r="E598" i="4"/>
  <c r="D598" i="4"/>
  <c r="F598" i="4" s="1"/>
  <c r="E597" i="4"/>
  <c r="D591" i="1" s="1"/>
  <c r="D597" i="4"/>
  <c r="F596" i="4"/>
  <c r="F595" i="4"/>
  <c r="E594" i="4"/>
  <c r="D594" i="4"/>
  <c r="F594" i="4" s="1"/>
  <c r="F593" i="4"/>
  <c r="F592" i="4"/>
  <c r="E591" i="4"/>
  <c r="D591" i="4"/>
  <c r="F591" i="4" s="1"/>
  <c r="F590" i="4"/>
  <c r="E589" i="4"/>
  <c r="D589" i="4"/>
  <c r="F589" i="4" s="1"/>
  <c r="F588" i="4"/>
  <c r="F587" i="4"/>
  <c r="F586" i="4"/>
  <c r="E585" i="4"/>
  <c r="E584" i="4" s="1"/>
  <c r="D585" i="4"/>
  <c r="F583" i="4"/>
  <c r="F582" i="4"/>
  <c r="E581" i="4"/>
  <c r="D581" i="4"/>
  <c r="F581" i="4" s="1"/>
  <c r="F580" i="4"/>
  <c r="F579" i="4"/>
  <c r="E578" i="4"/>
  <c r="D578" i="4"/>
  <c r="F578" i="4" s="1"/>
  <c r="F577" i="4"/>
  <c r="F576" i="4"/>
  <c r="E575" i="4"/>
  <c r="E571" i="4" s="1"/>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7" i="4"/>
  <c r="E536" i="4"/>
  <c r="F534" i="4"/>
  <c r="F533" i="4"/>
  <c r="E532" i="4"/>
  <c r="D532" i="4"/>
  <c r="F532" i="4" s="1"/>
  <c r="F531" i="4"/>
  <c r="F530" i="4"/>
  <c r="E529" i="4"/>
  <c r="D529" i="4"/>
  <c r="F529" i="4" s="1"/>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1" i="1" s="1"/>
  <c r="D497" i="4"/>
  <c r="F496" i="4"/>
  <c r="F495" i="4"/>
  <c r="F494" i="4"/>
  <c r="F493" i="4"/>
  <c r="E492" i="4"/>
  <c r="D492" i="4"/>
  <c r="F492" i="4" s="1"/>
  <c r="E491" i="4"/>
  <c r="D491" i="4"/>
  <c r="F491" i="4" s="1"/>
  <c r="F490" i="4"/>
  <c r="F489" i="4"/>
  <c r="E488" i="4"/>
  <c r="D488" i="4"/>
  <c r="F488" i="4" s="1"/>
  <c r="F487" i="4"/>
  <c r="F486" i="4"/>
  <c r="E485" i="4"/>
  <c r="D479" i="1" s="1"/>
  <c r="D485" i="4"/>
  <c r="F484" i="4"/>
  <c r="F483" i="4"/>
  <c r="F482" i="4"/>
  <c r="F481" i="4"/>
  <c r="E480" i="4"/>
  <c r="D480" i="4"/>
  <c r="F480" i="4" s="1"/>
  <c r="E479" i="4"/>
  <c r="D479" i="4"/>
  <c r="F479" i="4" s="1"/>
  <c r="F478" i="4"/>
  <c r="F477" i="4"/>
  <c r="E476" i="4"/>
  <c r="D476" i="4"/>
  <c r="F476" i="4" s="1"/>
  <c r="F475" i="4"/>
  <c r="F474" i="4"/>
  <c r="E473" i="4"/>
  <c r="D467" i="1" s="1"/>
  <c r="D473" i="4"/>
  <c r="F472" i="4"/>
  <c r="F471" i="4"/>
  <c r="E470" i="4"/>
  <c r="D470" i="4"/>
  <c r="F470" i="4" s="1"/>
  <c r="F469" i="4"/>
  <c r="F468" i="4"/>
  <c r="E467" i="4"/>
  <c r="E466" i="4" s="1"/>
  <c r="D460" i="1" s="1"/>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E431" i="4" s="1"/>
  <c r="E430" i="4" s="1"/>
  <c r="D432" i="4"/>
  <c r="F432" i="4" s="1"/>
  <c r="D431" i="4"/>
  <c r="E428" i="4"/>
  <c r="D428" i="4"/>
  <c r="F428" i="4" s="1"/>
  <c r="E427" i="4"/>
  <c r="D422" i="1" s="1"/>
  <c r="D427" i="4"/>
  <c r="C422" i="1" s="1"/>
  <c r="E426" i="4"/>
  <c r="D426" i="4"/>
  <c r="F421" i="4"/>
  <c r="F420" i="4"/>
  <c r="F419" i="4"/>
  <c r="F416" i="4"/>
  <c r="F415" i="4"/>
  <c r="F414" i="4"/>
  <c r="F413" i="4"/>
  <c r="E412" i="4"/>
  <c r="D407" i="1" s="1"/>
  <c r="D412" i="4"/>
  <c r="F412" i="4" s="1"/>
  <c r="F411" i="4"/>
  <c r="E410" i="4"/>
  <c r="D410" i="4"/>
  <c r="F410" i="4" s="1"/>
  <c r="F409" i="4"/>
  <c r="F408" i="4"/>
  <c r="E407" i="4"/>
  <c r="D407" i="4"/>
  <c r="E406" i="4"/>
  <c r="F405" i="4"/>
  <c r="F404" i="4"/>
  <c r="F403" i="4"/>
  <c r="F402" i="4"/>
  <c r="E401" i="4"/>
  <c r="D401" i="4"/>
  <c r="F401" i="4" s="1"/>
  <c r="F400" i="4"/>
  <c r="F399" i="4"/>
  <c r="E398" i="4"/>
  <c r="E373" i="4" s="1"/>
  <c r="D368"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62" i="4"/>
  <c r="F362" i="4" s="1"/>
  <c r="E361" i="4"/>
  <c r="F359" i="4"/>
  <c r="E358" i="4"/>
  <c r="D358" i="4"/>
  <c r="F358" i="4" s="1"/>
  <c r="F357" i="4"/>
  <c r="F356" i="4"/>
  <c r="E355" i="4"/>
  <c r="D355" i="4"/>
  <c r="F355" i="4" s="1"/>
  <c r="E354" i="4"/>
  <c r="D354" i="4"/>
  <c r="F354" i="4" s="1"/>
  <c r="F353" i="4"/>
  <c r="F352" i="4"/>
  <c r="F351" i="4"/>
  <c r="F350" i="4"/>
  <c r="E349" i="4"/>
  <c r="D349" i="4"/>
  <c r="F349" i="4" s="1"/>
  <c r="F348" i="4"/>
  <c r="F347" i="4"/>
  <c r="E346" i="4"/>
  <c r="E321" i="4" s="1"/>
  <c r="D316"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D269" i="4"/>
  <c r="F268" i="4"/>
  <c r="F267" i="4"/>
  <c r="F266" i="4"/>
  <c r="F265" i="4"/>
  <c r="F264" i="4"/>
  <c r="E263" i="4"/>
  <c r="D263" i="4"/>
  <c r="F263" i="4" s="1"/>
  <c r="E262" i="4"/>
  <c r="D258" i="1" s="1"/>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4" i="1" s="1"/>
  <c r="D208" i="4"/>
  <c r="F208" i="4" s="1"/>
  <c r="F207" i="4"/>
  <c r="F206" i="4"/>
  <c r="F205" i="4"/>
  <c r="F204" i="4"/>
  <c r="E203" i="4"/>
  <c r="D203" i="4"/>
  <c r="F203" i="4" s="1"/>
  <c r="E202" i="4"/>
  <c r="D198" i="1" s="1"/>
  <c r="F201" i="4"/>
  <c r="F200" i="4"/>
  <c r="F199" i="4"/>
  <c r="F198" i="4"/>
  <c r="F197" i="4"/>
  <c r="F196" i="4"/>
  <c r="F195" i="4"/>
  <c r="E194" i="4"/>
  <c r="D190" i="1" s="1"/>
  <c r="D194" i="4"/>
  <c r="F193" i="4"/>
  <c r="F192" i="4"/>
  <c r="F191" i="4"/>
  <c r="F190"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D129" i="4"/>
  <c r="F129" i="4" s="1"/>
  <c r="F128" i="4"/>
  <c r="F127" i="4"/>
  <c r="E126" i="4"/>
  <c r="D126" i="4"/>
  <c r="F126" i="4" s="1"/>
  <c r="D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4" i="1" s="1"/>
  <c r="D98" i="4"/>
  <c r="F97" i="4"/>
  <c r="F96" i="4"/>
  <c r="F95" i="4"/>
  <c r="F94" i="4"/>
  <c r="F93" i="4"/>
  <c r="F92" i="4"/>
  <c r="E91" i="4"/>
  <c r="D91" i="4"/>
  <c r="F91" i="4" s="1"/>
  <c r="F90" i="4"/>
  <c r="F89" i="4"/>
  <c r="F88" i="4"/>
  <c r="F87" i="4"/>
  <c r="F86" i="4"/>
  <c r="F85" i="4"/>
  <c r="F84" i="4"/>
  <c r="E83" i="4"/>
  <c r="E82" i="4" s="1"/>
  <c r="D78" i="1" s="1"/>
  <c r="D83" i="4"/>
  <c r="F81" i="4"/>
  <c r="F80" i="4"/>
  <c r="F79" i="4"/>
  <c r="F78" i="4"/>
  <c r="E77" i="4"/>
  <c r="D73" i="1" s="1"/>
  <c r="D77" i="4"/>
  <c r="F76" i="4"/>
  <c r="F75" i="4"/>
  <c r="E74" i="4"/>
  <c r="D74" i="4"/>
  <c r="F74" i="4" s="1"/>
  <c r="F73" i="4"/>
  <c r="F72" i="4"/>
  <c r="E71" i="4"/>
  <c r="D71" i="4"/>
  <c r="F71" i="4" s="1"/>
  <c r="F70" i="4"/>
  <c r="F69" i="4"/>
  <c r="E68" i="4"/>
  <c r="D64" i="1" s="1"/>
  <c r="D68" i="4"/>
  <c r="F67" i="4"/>
  <c r="F66" i="4"/>
  <c r="F65" i="4"/>
  <c r="E64" i="4"/>
  <c r="D60" i="1" s="1"/>
  <c r="D64" i="4"/>
  <c r="F64" i="4" s="1"/>
  <c r="F63" i="4"/>
  <c r="F62" i="4"/>
  <c r="E61" i="4"/>
  <c r="D61" i="4"/>
  <c r="F61" i="4" s="1"/>
  <c r="F60" i="4"/>
  <c r="F59" i="4"/>
  <c r="E58" i="4"/>
  <c r="D54" i="1" s="1"/>
  <c r="D58" i="4"/>
  <c r="F57" i="4"/>
  <c r="F56" i="4"/>
  <c r="F55" i="4"/>
  <c r="F54" i="4"/>
  <c r="E53" i="4"/>
  <c r="D53" i="4"/>
  <c r="F52" i="4"/>
  <c r="F51" i="4"/>
  <c r="E50" i="4"/>
  <c r="D50" i="4"/>
  <c r="F50" i="4" s="1"/>
  <c r="F48" i="4"/>
  <c r="F47" i="4"/>
  <c r="F46" i="4"/>
  <c r="F45" i="4"/>
  <c r="E44" i="4"/>
  <c r="D44" i="4"/>
  <c r="F44" i="4" s="1"/>
  <c r="D43" i="4"/>
  <c r="F43" i="4" s="1"/>
  <c r="F42" i="4"/>
  <c r="F41" i="4"/>
  <c r="F40" i="4"/>
  <c r="E39" i="4"/>
  <c r="D35" i="1" s="1"/>
  <c r="D39" i="4"/>
  <c r="F38" i="4"/>
  <c r="F37" i="4"/>
  <c r="E36" i="4"/>
  <c r="D36" i="4"/>
  <c r="F36" i="4" s="1"/>
  <c r="F35" i="4"/>
  <c r="F34" i="4"/>
  <c r="F33" i="4"/>
  <c r="F32" i="4"/>
  <c r="F31" i="4"/>
  <c r="F30" i="4"/>
  <c r="E29" i="4"/>
  <c r="D29" i="4"/>
  <c r="F29" i="4" s="1"/>
  <c r="F28" i="4"/>
  <c r="F27" i="4"/>
  <c r="F26" i="4"/>
  <c r="F25" i="4"/>
  <c r="F24" i="4"/>
  <c r="E23" i="4"/>
  <c r="E7" i="4" s="1"/>
  <c r="D3" i="1" s="1"/>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I35"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5" i="1" s="1"/>
  <c r="C1684" i="1"/>
  <c r="H1684" i="1" s="1"/>
  <c r="C1683" i="1"/>
  <c r="H1683" i="1" s="1"/>
  <c r="C1682" i="1"/>
  <c r="H1682" i="1" s="1"/>
  <c r="C1681" i="1"/>
  <c r="H1681"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6" i="1"/>
  <c r="H1626" i="1" s="1"/>
  <c r="C1625" i="1"/>
  <c r="H1625" i="1" s="1"/>
  <c r="C1624" i="1"/>
  <c r="H1624" i="1" s="1"/>
  <c r="C1623" i="1"/>
  <c r="H1623" i="1" s="1"/>
  <c r="C1622" i="1"/>
  <c r="H1622"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1" i="1"/>
  <c r="D1580" i="1"/>
  <c r="C1580" i="1"/>
  <c r="J1580" i="1" s="1"/>
  <c r="D1579" i="1"/>
  <c r="C1579" i="1"/>
  <c r="D1578" i="1"/>
  <c r="C1578" i="1"/>
  <c r="J1578" i="1" s="1"/>
  <c r="D1577" i="1"/>
  <c r="C1577" i="1"/>
  <c r="D1576" i="1"/>
  <c r="C1576" i="1"/>
  <c r="H1576" i="1" s="1"/>
  <c r="D1575" i="1"/>
  <c r="C1575" i="1"/>
  <c r="D1574" i="1"/>
  <c r="C1574" i="1"/>
  <c r="J1574" i="1" s="1"/>
  <c r="D1573" i="1"/>
  <c r="C1573" i="1"/>
  <c r="D1572" i="1"/>
  <c r="C1572" i="1"/>
  <c r="J1572" i="1" s="1"/>
  <c r="D1571" i="1"/>
  <c r="C1571" i="1"/>
  <c r="D1570" i="1"/>
  <c r="D1569" i="1"/>
  <c r="C1569" i="1"/>
  <c r="D1568" i="1"/>
  <c r="C1568" i="1"/>
  <c r="J1568" i="1" s="1"/>
  <c r="D1567" i="1"/>
  <c r="C1567" i="1"/>
  <c r="J1567" i="1" s="1"/>
  <c r="D1566" i="1"/>
  <c r="C1566" i="1"/>
  <c r="J1566" i="1" s="1"/>
  <c r="D1565" i="1"/>
  <c r="C1565" i="1"/>
  <c r="D1564" i="1"/>
  <c r="C1564" i="1"/>
  <c r="J1564" i="1" s="1"/>
  <c r="D1563" i="1"/>
  <c r="C1563" i="1"/>
  <c r="J1563" i="1" s="1"/>
  <c r="D1562" i="1"/>
  <c r="C1562" i="1"/>
  <c r="H1562" i="1" s="1"/>
  <c r="D1561" i="1"/>
  <c r="C1561" i="1"/>
  <c r="D1560" i="1"/>
  <c r="C1560" i="1"/>
  <c r="J1560" i="1" s="1"/>
  <c r="D1559" i="1"/>
  <c r="C1559" i="1"/>
  <c r="J1559" i="1" s="1"/>
  <c r="D1558" i="1"/>
  <c r="C1558" i="1"/>
  <c r="J1558" i="1" s="1"/>
  <c r="D1557" i="1"/>
  <c r="C1557" i="1"/>
  <c r="D1556" i="1"/>
  <c r="C1556" i="1"/>
  <c r="J1556" i="1" s="1"/>
  <c r="D1555" i="1"/>
  <c r="C1555" i="1"/>
  <c r="H1555" i="1" s="1"/>
  <c r="C1554" i="1"/>
  <c r="D1553" i="1"/>
  <c r="C1553" i="1"/>
  <c r="D1552" i="1"/>
  <c r="C1552" i="1"/>
  <c r="J1552" i="1" s="1"/>
  <c r="D1551" i="1"/>
  <c r="C1551" i="1"/>
  <c r="J1551" i="1" s="1"/>
  <c r="D1550" i="1"/>
  <c r="C1550" i="1"/>
  <c r="J1550" i="1" s="1"/>
  <c r="D1549" i="1"/>
  <c r="C1549" i="1"/>
  <c r="D1548" i="1"/>
  <c r="C1548" i="1"/>
  <c r="J1548" i="1" s="1"/>
  <c r="D1547" i="1"/>
  <c r="C1547" i="1"/>
  <c r="J1547" i="1" s="1"/>
  <c r="C1546" i="1"/>
  <c r="J1546" i="1" s="1"/>
  <c r="D1545" i="1"/>
  <c r="C1545" i="1"/>
  <c r="D1544" i="1"/>
  <c r="C1544" i="1"/>
  <c r="D1543" i="1"/>
  <c r="C1543" i="1"/>
  <c r="J1543" i="1" s="1"/>
  <c r="D1542" i="1"/>
  <c r="C1542" i="1"/>
  <c r="J1542" i="1" s="1"/>
  <c r="D1541" i="1"/>
  <c r="C1541" i="1"/>
  <c r="D1540" i="1"/>
  <c r="C1540" i="1"/>
  <c r="D1539" i="1"/>
  <c r="D1535" i="1"/>
  <c r="C1535" i="1"/>
  <c r="D1534" i="1"/>
  <c r="C1534" i="1"/>
  <c r="D1533" i="1"/>
  <c r="C1533" i="1"/>
  <c r="H1533" i="1" s="1"/>
  <c r="D1532" i="1"/>
  <c r="C1532" i="1"/>
  <c r="H1532" i="1" s="1"/>
  <c r="D1531" i="1"/>
  <c r="C1531" i="1"/>
  <c r="D1530" i="1"/>
  <c r="C1530" i="1"/>
  <c r="D1529" i="1"/>
  <c r="C1529" i="1"/>
  <c r="H1529" i="1" s="1"/>
  <c r="D1528" i="1"/>
  <c r="C1528" i="1"/>
  <c r="H1528" i="1" s="1"/>
  <c r="D1527" i="1"/>
  <c r="C1527" i="1"/>
  <c r="D1526" i="1"/>
  <c r="C1526" i="1"/>
  <c r="D1525" i="1"/>
  <c r="C1525" i="1"/>
  <c r="H1525" i="1" s="1"/>
  <c r="D1524" i="1"/>
  <c r="D1523" i="1"/>
  <c r="C1523" i="1"/>
  <c r="D1522" i="1"/>
  <c r="C1522" i="1"/>
  <c r="D1521" i="1"/>
  <c r="C1521" i="1"/>
  <c r="H1521" i="1" s="1"/>
  <c r="D1520" i="1"/>
  <c r="C1520" i="1"/>
  <c r="D1519" i="1"/>
  <c r="C1519" i="1"/>
  <c r="D1518" i="1"/>
  <c r="C1518" i="1"/>
  <c r="D1517" i="1"/>
  <c r="C1517" i="1"/>
  <c r="H1517" i="1" s="1"/>
  <c r="D1516" i="1"/>
  <c r="C1516" i="1"/>
  <c r="D1515" i="1"/>
  <c r="C1515" i="1"/>
  <c r="D1514" i="1"/>
  <c r="C1514" i="1"/>
  <c r="C1513" i="1"/>
  <c r="D1512" i="1"/>
  <c r="C1512" i="1"/>
  <c r="D1511" i="1"/>
  <c r="C1511" i="1"/>
  <c r="D1510" i="1"/>
  <c r="C1510" i="1"/>
  <c r="C1509" i="1"/>
  <c r="D1508" i="1"/>
  <c r="C1508" i="1"/>
  <c r="D1507" i="1"/>
  <c r="C1507" i="1"/>
  <c r="D1506" i="1"/>
  <c r="C1506" i="1"/>
  <c r="D1505" i="1"/>
  <c r="C1505" i="1"/>
  <c r="H1505" i="1" s="1"/>
  <c r="D1504" i="1"/>
  <c r="C1504" i="1"/>
  <c r="D1503" i="1"/>
  <c r="C1503" i="1"/>
  <c r="D1502" i="1"/>
  <c r="D1501" i="1"/>
  <c r="C1501" i="1"/>
  <c r="H1501" i="1" s="1"/>
  <c r="D1500" i="1"/>
  <c r="C1500" i="1"/>
  <c r="D1499" i="1"/>
  <c r="C1499" i="1"/>
  <c r="H1499" i="1" s="1"/>
  <c r="D1498" i="1"/>
  <c r="C1498" i="1"/>
  <c r="D1497" i="1"/>
  <c r="C1497" i="1"/>
  <c r="H1497" i="1" s="1"/>
  <c r="D1496" i="1"/>
  <c r="C1496" i="1"/>
  <c r="D1495" i="1"/>
  <c r="C1495" i="1"/>
  <c r="H1495" i="1" s="1"/>
  <c r="C1494" i="1"/>
  <c r="D1493" i="1"/>
  <c r="C1493" i="1"/>
  <c r="H1493" i="1" s="1"/>
  <c r="D1492" i="1"/>
  <c r="C1492" i="1"/>
  <c r="H1492" i="1" s="1"/>
  <c r="D1491" i="1"/>
  <c r="C1491" i="1"/>
  <c r="H1491" i="1" s="1"/>
  <c r="D1490" i="1"/>
  <c r="C1490" i="1"/>
  <c r="D1489" i="1"/>
  <c r="C1489" i="1"/>
  <c r="H1489" i="1" s="1"/>
  <c r="D1488" i="1"/>
  <c r="C1488" i="1"/>
  <c r="H1488" i="1" s="1"/>
  <c r="D1487" i="1"/>
  <c r="C1487" i="1"/>
  <c r="H1487" i="1" s="1"/>
  <c r="D1486" i="1"/>
  <c r="C1486" i="1"/>
  <c r="D1485" i="1"/>
  <c r="C1485" i="1"/>
  <c r="H1485" i="1" s="1"/>
  <c r="D1483" i="1"/>
  <c r="C1483" i="1"/>
  <c r="H1483" i="1" s="1"/>
  <c r="D1482" i="1"/>
  <c r="C1482" i="1"/>
  <c r="D1481" i="1"/>
  <c r="C1481" i="1"/>
  <c r="H1481" i="1" s="1"/>
  <c r="D1480" i="1"/>
  <c r="C1480" i="1"/>
  <c r="H1480" i="1" s="1"/>
  <c r="D1479" i="1"/>
  <c r="C1479" i="1"/>
  <c r="H1479" i="1" s="1"/>
  <c r="D1478" i="1"/>
  <c r="C1478" i="1"/>
  <c r="D1477" i="1"/>
  <c r="C1477" i="1"/>
  <c r="H1477" i="1" s="1"/>
  <c r="D1476" i="1"/>
  <c r="C1476" i="1"/>
  <c r="H1476" i="1" s="1"/>
  <c r="D1475" i="1"/>
  <c r="C1475" i="1"/>
  <c r="H1475" i="1" s="1"/>
  <c r="D1474" i="1"/>
  <c r="C1474" i="1"/>
  <c r="D1473" i="1"/>
  <c r="C1473" i="1"/>
  <c r="H1473" i="1" s="1"/>
  <c r="D1472" i="1"/>
  <c r="C1472" i="1"/>
  <c r="H1472" i="1" s="1"/>
  <c r="D1471" i="1"/>
  <c r="C1471" i="1"/>
  <c r="H1471" i="1" s="1"/>
  <c r="D1470" i="1"/>
  <c r="C1470" i="1"/>
  <c r="D1469" i="1"/>
  <c r="C1469" i="1"/>
  <c r="H1469" i="1" s="1"/>
  <c r="D1468" i="1"/>
  <c r="C1468" i="1"/>
  <c r="H1468" i="1" s="1"/>
  <c r="D1467" i="1"/>
  <c r="C1467" i="1"/>
  <c r="H1467" i="1" s="1"/>
  <c r="D1466" i="1"/>
  <c r="C1466" i="1"/>
  <c r="D1465" i="1"/>
  <c r="C1465" i="1"/>
  <c r="H1465" i="1" s="1"/>
  <c r="D1464" i="1"/>
  <c r="C1464" i="1"/>
  <c r="H1464" i="1" s="1"/>
  <c r="D1463" i="1"/>
  <c r="C1463" i="1"/>
  <c r="H1463" i="1" s="1"/>
  <c r="D1462" i="1"/>
  <c r="C1462" i="1"/>
  <c r="D1461" i="1"/>
  <c r="C1461" i="1"/>
  <c r="H1461" i="1" s="1"/>
  <c r="D1460" i="1"/>
  <c r="C1460" i="1"/>
  <c r="H1460" i="1" s="1"/>
  <c r="D1459" i="1"/>
  <c r="C1459" i="1"/>
  <c r="H1459" i="1" s="1"/>
  <c r="D1458" i="1"/>
  <c r="C1458" i="1"/>
  <c r="D1457" i="1"/>
  <c r="C1457" i="1"/>
  <c r="H1457" i="1" s="1"/>
  <c r="D1456" i="1"/>
  <c r="C1456" i="1"/>
  <c r="H1456" i="1" s="1"/>
  <c r="D1455" i="1"/>
  <c r="C1455" i="1"/>
  <c r="H1455" i="1" s="1"/>
  <c r="D1454" i="1"/>
  <c r="C1454" i="1"/>
  <c r="D1453" i="1"/>
  <c r="C1453" i="1"/>
  <c r="H1453" i="1" s="1"/>
  <c r="D1452" i="1"/>
  <c r="C1452" i="1"/>
  <c r="H1452" i="1" s="1"/>
  <c r="D1451" i="1"/>
  <c r="C1451" i="1"/>
  <c r="H1451" i="1" s="1"/>
  <c r="D1450" i="1"/>
  <c r="C1450" i="1"/>
  <c r="D1449" i="1"/>
  <c r="C1449" i="1"/>
  <c r="H1449" i="1" s="1"/>
  <c r="D1448" i="1"/>
  <c r="C1448" i="1"/>
  <c r="H1448" i="1" s="1"/>
  <c r="D1447" i="1"/>
  <c r="C1447" i="1"/>
  <c r="H1447" i="1" s="1"/>
  <c r="D1446" i="1"/>
  <c r="C1446" i="1"/>
  <c r="D1445" i="1"/>
  <c r="C1445" i="1"/>
  <c r="H1445" i="1" s="1"/>
  <c r="D1444" i="1"/>
  <c r="C1444" i="1"/>
  <c r="H1444" i="1" s="1"/>
  <c r="D1443" i="1"/>
  <c r="C1443" i="1"/>
  <c r="H1443" i="1" s="1"/>
  <c r="D1442" i="1"/>
  <c r="C1442" i="1"/>
  <c r="D1441" i="1"/>
  <c r="C1441" i="1"/>
  <c r="H1441" i="1" s="1"/>
  <c r="D1440" i="1"/>
  <c r="C1440" i="1"/>
  <c r="H1440" i="1" s="1"/>
  <c r="D1439" i="1"/>
  <c r="C1439" i="1"/>
  <c r="H1439" i="1" s="1"/>
  <c r="C1438" i="1"/>
  <c r="D1437" i="1"/>
  <c r="C1437" i="1"/>
  <c r="H1437" i="1" s="1"/>
  <c r="D1436" i="1"/>
  <c r="C1436" i="1"/>
  <c r="D1435" i="1"/>
  <c r="C1435" i="1"/>
  <c r="H1435" i="1" s="1"/>
  <c r="D1434" i="1"/>
  <c r="C1434" i="1"/>
  <c r="D1433" i="1"/>
  <c r="C1433" i="1"/>
  <c r="H1433" i="1" s="1"/>
  <c r="D1432" i="1"/>
  <c r="C1432" i="1"/>
  <c r="D1431" i="1"/>
  <c r="C1431" i="1"/>
  <c r="H1431" i="1" s="1"/>
  <c r="D1429" i="1"/>
  <c r="C1429" i="1"/>
  <c r="H1429" i="1" s="1"/>
  <c r="D1428" i="1"/>
  <c r="C1428" i="1"/>
  <c r="H1428" i="1" s="1"/>
  <c r="D1427" i="1"/>
  <c r="C1427" i="1"/>
  <c r="H1427" i="1" s="1"/>
  <c r="D1426" i="1"/>
  <c r="C1426" i="1"/>
  <c r="D1425" i="1"/>
  <c r="C1425" i="1"/>
  <c r="H1425" i="1" s="1"/>
  <c r="D1424" i="1"/>
  <c r="C1424" i="1"/>
  <c r="H1424" i="1" s="1"/>
  <c r="D1423" i="1"/>
  <c r="C1423" i="1"/>
  <c r="H1423" i="1" s="1"/>
  <c r="D1422" i="1"/>
  <c r="C1422" i="1"/>
  <c r="D1421" i="1"/>
  <c r="C1421" i="1"/>
  <c r="H1421" i="1" s="1"/>
  <c r="D1420" i="1"/>
  <c r="C1420" i="1"/>
  <c r="H1420" i="1" s="1"/>
  <c r="D1419" i="1"/>
  <c r="C1419" i="1"/>
  <c r="H1419" i="1" s="1"/>
  <c r="D1418" i="1"/>
  <c r="C1418" i="1"/>
  <c r="D1417" i="1"/>
  <c r="C1417" i="1"/>
  <c r="H1417" i="1" s="1"/>
  <c r="D1416" i="1"/>
  <c r="C1416" i="1"/>
  <c r="H1416" i="1" s="1"/>
  <c r="D1415" i="1"/>
  <c r="C1415" i="1"/>
  <c r="H1415" i="1" s="1"/>
  <c r="D1414" i="1"/>
  <c r="C1414" i="1"/>
  <c r="D1413" i="1"/>
  <c r="C1413" i="1"/>
  <c r="H1413" i="1" s="1"/>
  <c r="D1412" i="1"/>
  <c r="C1412" i="1"/>
  <c r="H1412" i="1" s="1"/>
  <c r="D1411" i="1"/>
  <c r="C1411" i="1"/>
  <c r="H1411" i="1" s="1"/>
  <c r="D1410" i="1"/>
  <c r="C1410" i="1"/>
  <c r="D1409" i="1"/>
  <c r="C1409" i="1"/>
  <c r="H1409" i="1" s="1"/>
  <c r="D1408" i="1"/>
  <c r="C1408" i="1"/>
  <c r="H1408" i="1" s="1"/>
  <c r="D1407" i="1"/>
  <c r="C1407" i="1"/>
  <c r="H1407" i="1" s="1"/>
  <c r="D1406" i="1"/>
  <c r="C1406" i="1"/>
  <c r="D1405" i="1"/>
  <c r="C1405" i="1"/>
  <c r="H1405" i="1" s="1"/>
  <c r="D1404" i="1"/>
  <c r="C1404" i="1"/>
  <c r="H1404" i="1" s="1"/>
  <c r="D1403" i="1"/>
  <c r="C1403" i="1"/>
  <c r="H1403" i="1" s="1"/>
  <c r="D1402" i="1"/>
  <c r="C1402" i="1"/>
  <c r="D1401" i="1"/>
  <c r="C1401" i="1"/>
  <c r="H1401" i="1" s="1"/>
  <c r="D1400" i="1"/>
  <c r="C1400" i="1"/>
  <c r="D1399" i="1"/>
  <c r="C1399" i="1"/>
  <c r="H1399" i="1" s="1"/>
  <c r="D1398" i="1"/>
  <c r="C1398" i="1"/>
  <c r="D1397" i="1"/>
  <c r="C1397" i="1"/>
  <c r="H1397" i="1" s="1"/>
  <c r="D1396" i="1"/>
  <c r="C1396" i="1"/>
  <c r="H1396" i="1" s="1"/>
  <c r="D1395" i="1"/>
  <c r="C1395" i="1"/>
  <c r="H1395" i="1" s="1"/>
  <c r="D1394" i="1"/>
  <c r="C1394" i="1"/>
  <c r="D1393" i="1"/>
  <c r="C1393" i="1"/>
  <c r="H1393" i="1" s="1"/>
  <c r="D1392" i="1"/>
  <c r="C1392" i="1"/>
  <c r="H1392" i="1" s="1"/>
  <c r="D1391" i="1"/>
  <c r="C1391" i="1"/>
  <c r="H1391" i="1" s="1"/>
  <c r="D1390" i="1"/>
  <c r="C1390" i="1"/>
  <c r="D1389" i="1"/>
  <c r="C1389" i="1"/>
  <c r="H1389" i="1" s="1"/>
  <c r="D1388" i="1"/>
  <c r="C1388" i="1"/>
  <c r="H1388" i="1" s="1"/>
  <c r="D1387" i="1"/>
  <c r="C1387" i="1"/>
  <c r="H1387" i="1" s="1"/>
  <c r="D1386" i="1"/>
  <c r="C1386" i="1"/>
  <c r="D1385" i="1"/>
  <c r="C1385" i="1"/>
  <c r="H1385" i="1" s="1"/>
  <c r="D1384" i="1"/>
  <c r="C1384" i="1"/>
  <c r="H1384" i="1" s="1"/>
  <c r="D1383" i="1"/>
  <c r="C1383" i="1"/>
  <c r="H1383" i="1" s="1"/>
  <c r="D1382" i="1"/>
  <c r="C1382" i="1"/>
  <c r="D1381" i="1"/>
  <c r="C1381" i="1"/>
  <c r="H1381" i="1" s="1"/>
  <c r="D1380" i="1"/>
  <c r="C1380" i="1"/>
  <c r="H1380" i="1" s="1"/>
  <c r="D1379" i="1"/>
  <c r="C1379" i="1"/>
  <c r="H1379" i="1" s="1"/>
  <c r="D1378" i="1"/>
  <c r="C1378" i="1"/>
  <c r="D1377" i="1"/>
  <c r="C1377" i="1"/>
  <c r="H1377" i="1" s="1"/>
  <c r="D1376" i="1"/>
  <c r="C1376" i="1"/>
  <c r="H1376" i="1" s="1"/>
  <c r="D1375" i="1"/>
  <c r="C1375" i="1"/>
  <c r="H1375" i="1" s="1"/>
  <c r="D1374" i="1"/>
  <c r="C1374" i="1"/>
  <c r="D1373" i="1"/>
  <c r="C1373" i="1"/>
  <c r="H1373" i="1" s="1"/>
  <c r="D1372" i="1"/>
  <c r="C1372" i="1"/>
  <c r="H1372" i="1" s="1"/>
  <c r="D1371" i="1"/>
  <c r="C1371" i="1"/>
  <c r="H1371" i="1" s="1"/>
  <c r="D1370" i="1"/>
  <c r="C1370" i="1"/>
  <c r="D1369" i="1"/>
  <c r="C1369" i="1"/>
  <c r="H1369" i="1" s="1"/>
  <c r="D1368" i="1"/>
  <c r="C1368" i="1"/>
  <c r="H1368" i="1" s="1"/>
  <c r="D1367" i="1"/>
  <c r="C1367" i="1"/>
  <c r="H1367" i="1" s="1"/>
  <c r="D1366" i="1"/>
  <c r="C1366" i="1"/>
  <c r="D1365" i="1"/>
  <c r="C1365" i="1"/>
  <c r="H1365" i="1" s="1"/>
  <c r="D1364" i="1"/>
  <c r="C1364" i="1"/>
  <c r="H1364" i="1" s="1"/>
  <c r="D1363" i="1"/>
  <c r="C1363" i="1"/>
  <c r="H1363" i="1" s="1"/>
  <c r="D1362" i="1"/>
  <c r="C1362" i="1"/>
  <c r="D1361" i="1"/>
  <c r="C1361" i="1"/>
  <c r="H1361" i="1" s="1"/>
  <c r="D1360" i="1"/>
  <c r="C1360" i="1"/>
  <c r="H1360" i="1" s="1"/>
  <c r="D1359" i="1"/>
  <c r="C1359" i="1"/>
  <c r="H1359" i="1" s="1"/>
  <c r="D1358" i="1"/>
  <c r="C1358" i="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C1277" i="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C1263" i="1"/>
  <c r="D1262" i="1"/>
  <c r="C1262" i="1"/>
  <c r="H1262" i="1" s="1"/>
  <c r="D1261" i="1"/>
  <c r="C1261" i="1"/>
  <c r="H1261" i="1" s="1"/>
  <c r="D1260" i="1"/>
  <c r="C1260" i="1"/>
  <c r="H1260" i="1" s="1"/>
  <c r="D1259" i="1"/>
  <c r="C1259" i="1"/>
  <c r="H1259" i="1" s="1"/>
  <c r="C1258" i="1"/>
  <c r="D1257" i="1"/>
  <c r="C1257" i="1"/>
  <c r="H1257" i="1" s="1"/>
  <c r="D1256" i="1"/>
  <c r="C1256" i="1"/>
  <c r="D1255" i="1"/>
  <c r="C1255" i="1"/>
  <c r="H1255"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C1223"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C1214" i="1"/>
  <c r="D1213" i="1"/>
  <c r="C1213" i="1"/>
  <c r="H1213" i="1" s="1"/>
  <c r="D1212" i="1"/>
  <c r="C1212" i="1"/>
  <c r="H1212" i="1" s="1"/>
  <c r="D1211" i="1"/>
  <c r="C1211" i="1"/>
  <c r="H1211" i="1" s="1"/>
  <c r="D1210" i="1"/>
  <c r="C1210" i="1"/>
  <c r="H1210" i="1" s="1"/>
  <c r="D1209" i="1"/>
  <c r="C1209" i="1"/>
  <c r="H1209" i="1" s="1"/>
  <c r="D1208" i="1"/>
  <c r="C1208" i="1"/>
  <c r="H1208" i="1" s="1"/>
  <c r="C1207" i="1"/>
  <c r="D1205" i="1"/>
  <c r="C1205" i="1"/>
  <c r="H1205" i="1" s="1"/>
  <c r="D1204" i="1"/>
  <c r="C1204" i="1"/>
  <c r="D1203" i="1"/>
  <c r="C1203" i="1"/>
  <c r="H1203" i="1" s="1"/>
  <c r="D1202" i="1"/>
  <c r="C1202" i="1"/>
  <c r="H1202" i="1" s="1"/>
  <c r="D1201" i="1"/>
  <c r="C1201" i="1"/>
  <c r="H1201" i="1" s="1"/>
  <c r="D1200" i="1"/>
  <c r="C1200" i="1"/>
  <c r="D1199" i="1"/>
  <c r="C1199" i="1"/>
  <c r="H1199" i="1" s="1"/>
  <c r="D1198" i="1"/>
  <c r="C1198" i="1"/>
  <c r="H1198" i="1" s="1"/>
  <c r="D1197" i="1"/>
  <c r="C1197" i="1"/>
  <c r="H1197" i="1" s="1"/>
  <c r="D1196" i="1"/>
  <c r="C1196" i="1"/>
  <c r="D1195" i="1"/>
  <c r="C1195" i="1"/>
  <c r="H1195" i="1" s="1"/>
  <c r="D1194" i="1"/>
  <c r="C1194" i="1"/>
  <c r="H1194" i="1" s="1"/>
  <c r="D1193" i="1"/>
  <c r="C1193" i="1"/>
  <c r="H1193" i="1" s="1"/>
  <c r="D1192" i="1"/>
  <c r="C1192" i="1"/>
  <c r="D1191" i="1"/>
  <c r="C1191" i="1"/>
  <c r="H1191" i="1" s="1"/>
  <c r="D1190" i="1"/>
  <c r="C1190" i="1"/>
  <c r="H1190" i="1" s="1"/>
  <c r="D1189" i="1"/>
  <c r="C1189" i="1"/>
  <c r="H1189" i="1" s="1"/>
  <c r="D1188" i="1"/>
  <c r="C1188" i="1"/>
  <c r="D1187" i="1"/>
  <c r="C1187" i="1"/>
  <c r="H1187" i="1" s="1"/>
  <c r="D1186" i="1"/>
  <c r="C1186" i="1"/>
  <c r="H1186" i="1" s="1"/>
  <c r="D1185" i="1"/>
  <c r="C1185" i="1"/>
  <c r="H1185" i="1" s="1"/>
  <c r="D1184" i="1"/>
  <c r="C1184" i="1"/>
  <c r="D1183" i="1"/>
  <c r="C1183" i="1"/>
  <c r="H1183" i="1" s="1"/>
  <c r="D1182" i="1"/>
  <c r="C1182" i="1"/>
  <c r="H1182" i="1" s="1"/>
  <c r="D1181" i="1"/>
  <c r="C1181" i="1"/>
  <c r="H1181" i="1" s="1"/>
  <c r="D1178" i="1"/>
  <c r="C1178" i="1"/>
  <c r="H1178" i="1" s="1"/>
  <c r="D1177" i="1"/>
  <c r="C1177" i="1"/>
  <c r="H1177" i="1" s="1"/>
  <c r="D1176" i="1"/>
  <c r="C1176" i="1"/>
  <c r="D1175" i="1"/>
  <c r="C1175" i="1"/>
  <c r="H1175" i="1" s="1"/>
  <c r="D1174" i="1"/>
  <c r="C1174" i="1"/>
  <c r="H1174" i="1" s="1"/>
  <c r="D1173" i="1"/>
  <c r="C1173" i="1"/>
  <c r="H1173" i="1" s="1"/>
  <c r="D1172" i="1"/>
  <c r="C1172" i="1"/>
  <c r="D1171" i="1"/>
  <c r="C1171" i="1"/>
  <c r="H1171" i="1" s="1"/>
  <c r="C1170" i="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C1155" i="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D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D1071" i="1"/>
  <c r="C1071" i="1"/>
  <c r="H1071" i="1" s="1"/>
  <c r="D1070" i="1"/>
  <c r="C1070" i="1"/>
  <c r="H1070" i="1" s="1"/>
  <c r="D1069" i="1"/>
  <c r="C1069" i="1"/>
  <c r="H1069" i="1" s="1"/>
  <c r="D1068" i="1"/>
  <c r="C1068" i="1"/>
  <c r="D1067" i="1"/>
  <c r="C1067" i="1"/>
  <c r="H1067" i="1" s="1"/>
  <c r="D1066" i="1"/>
  <c r="C1066" i="1"/>
  <c r="H1066" i="1" s="1"/>
  <c r="D1065" i="1"/>
  <c r="C1065" i="1"/>
  <c r="H1065" i="1" s="1"/>
  <c r="D1064" i="1"/>
  <c r="C1064" i="1"/>
  <c r="D1063" i="1"/>
  <c r="C1063" i="1"/>
  <c r="H1063" i="1" s="1"/>
  <c r="D1062" i="1"/>
  <c r="C1062" i="1"/>
  <c r="H1062" i="1" s="1"/>
  <c r="C1061" i="1"/>
  <c r="D1060" i="1"/>
  <c r="C1060" i="1"/>
  <c r="D1059" i="1"/>
  <c r="C1059" i="1"/>
  <c r="H1059" i="1" s="1"/>
  <c r="D1058" i="1"/>
  <c r="C1058" i="1"/>
  <c r="H1058" i="1" s="1"/>
  <c r="D1057" i="1"/>
  <c r="C1057" i="1"/>
  <c r="H1057" i="1" s="1"/>
  <c r="D1056" i="1"/>
  <c r="C1056" i="1"/>
  <c r="D1055" i="1"/>
  <c r="C1055" i="1"/>
  <c r="H1055" i="1" s="1"/>
  <c r="D1054" i="1"/>
  <c r="C1054" i="1"/>
  <c r="H1054" i="1" s="1"/>
  <c r="D1053" i="1"/>
  <c r="C1053" i="1"/>
  <c r="H1053" i="1" s="1"/>
  <c r="D1052" i="1"/>
  <c r="C1052" i="1"/>
  <c r="D1051" i="1"/>
  <c r="C1051" i="1"/>
  <c r="H1051" i="1" s="1"/>
  <c r="D1050" i="1"/>
  <c r="C1050" i="1"/>
  <c r="H1050" i="1" s="1"/>
  <c r="D1049" i="1"/>
  <c r="C1049" i="1"/>
  <c r="H1049" i="1" s="1"/>
  <c r="D1048" i="1"/>
  <c r="C1048" i="1"/>
  <c r="D1047" i="1"/>
  <c r="C1047" i="1"/>
  <c r="H1047" i="1" s="1"/>
  <c r="D1046" i="1"/>
  <c r="C1046" i="1"/>
  <c r="H1046" i="1" s="1"/>
  <c r="D1045" i="1"/>
  <c r="C1045" i="1"/>
  <c r="H1045" i="1" s="1"/>
  <c r="D1044" i="1"/>
  <c r="C1044" i="1"/>
  <c r="D1043" i="1"/>
  <c r="C1043" i="1"/>
  <c r="H1043" i="1" s="1"/>
  <c r="D1042" i="1"/>
  <c r="C1042" i="1"/>
  <c r="H1042" i="1" s="1"/>
  <c r="D1041" i="1"/>
  <c r="C1041" i="1"/>
  <c r="H1041" i="1" s="1"/>
  <c r="D1040" i="1"/>
  <c r="C1040" i="1"/>
  <c r="D1039" i="1"/>
  <c r="C1039" i="1"/>
  <c r="H1039" i="1" s="1"/>
  <c r="D1038" i="1"/>
  <c r="C1038" i="1"/>
  <c r="H1038" i="1" s="1"/>
  <c r="D1037" i="1"/>
  <c r="C1037" i="1"/>
  <c r="H1037" i="1" s="1"/>
  <c r="D1036" i="1"/>
  <c r="C1036" i="1"/>
  <c r="D1035" i="1"/>
  <c r="C1035" i="1"/>
  <c r="H1035" i="1" s="1"/>
  <c r="C1034" i="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D732" i="1"/>
  <c r="C732" i="1"/>
  <c r="H732" i="1" s="1"/>
  <c r="D731" i="1"/>
  <c r="C731" i="1"/>
  <c r="H731" i="1" s="1"/>
  <c r="D730" i="1"/>
  <c r="C730" i="1"/>
  <c r="H730" i="1" s="1"/>
  <c r="D729" i="1"/>
  <c r="C729" i="1"/>
  <c r="H729" i="1" s="1"/>
  <c r="D728" i="1"/>
  <c r="C728" i="1"/>
  <c r="H728" i="1" s="1"/>
  <c r="D727" i="1"/>
  <c r="C727" i="1"/>
  <c r="H727" i="1" s="1"/>
  <c r="D726" i="1"/>
  <c r="C726" i="1"/>
  <c r="H726" i="1" s="1"/>
  <c r="D725" i="1"/>
  <c r="C725" i="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36" i="1"/>
  <c r="C636" i="1"/>
  <c r="H636" i="1" s="1"/>
  <c r="D635" i="1"/>
  <c r="C635" i="1"/>
  <c r="D632" i="1"/>
  <c r="C632" i="1"/>
  <c r="H632" i="1" s="1"/>
  <c r="D631" i="1"/>
  <c r="C631" i="1"/>
  <c r="H631" i="1" s="1"/>
  <c r="C630" i="1"/>
  <c r="H630" i="1" s="1"/>
  <c r="D629" i="1"/>
  <c r="C629" i="1"/>
  <c r="H629" i="1" s="1"/>
  <c r="D628" i="1"/>
  <c r="C628" i="1"/>
  <c r="H628" i="1" s="1"/>
  <c r="D627" i="1"/>
  <c r="C627" i="1"/>
  <c r="H627" i="1" s="1"/>
  <c r="D626" i="1"/>
  <c r="C626" i="1"/>
  <c r="H626" i="1" s="1"/>
  <c r="D625" i="1"/>
  <c r="C625" i="1"/>
  <c r="H625"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C610" i="1"/>
  <c r="H610" i="1" s="1"/>
  <c r="D609" i="1"/>
  <c r="C609" i="1"/>
  <c r="H609" i="1" s="1"/>
  <c r="D608" i="1"/>
  <c r="C608" i="1"/>
  <c r="H608" i="1" s="1"/>
  <c r="D607" i="1"/>
  <c r="C607" i="1"/>
  <c r="H607" i="1" s="1"/>
  <c r="D606" i="1"/>
  <c r="C606" i="1"/>
  <c r="H606" i="1" s="1"/>
  <c r="D605" i="1"/>
  <c r="C605" i="1"/>
  <c r="H605" i="1" s="1"/>
  <c r="D604" i="1"/>
  <c r="C604" i="1"/>
  <c r="H604"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0" i="1"/>
  <c r="C590" i="1"/>
  <c r="H590" i="1" s="1"/>
  <c r="D589" i="1"/>
  <c r="C589" i="1"/>
  <c r="D588" i="1"/>
  <c r="C588" i="1"/>
  <c r="H588" i="1" s="1"/>
  <c r="D587" i="1"/>
  <c r="C587" i="1"/>
  <c r="H587" i="1" s="1"/>
  <c r="D586" i="1"/>
  <c r="C586" i="1"/>
  <c r="H586" i="1" s="1"/>
  <c r="D585" i="1"/>
  <c r="D584" i="1"/>
  <c r="C584" i="1"/>
  <c r="H584" i="1" s="1"/>
  <c r="D583" i="1"/>
  <c r="C583" i="1"/>
  <c r="H583" i="1" s="1"/>
  <c r="D582" i="1"/>
  <c r="C582" i="1"/>
  <c r="H582" i="1" s="1"/>
  <c r="D581" i="1"/>
  <c r="C581" i="1"/>
  <c r="D580" i="1"/>
  <c r="C580" i="1"/>
  <c r="H580"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D550" i="1"/>
  <c r="C550" i="1"/>
  <c r="H550" i="1" s="1"/>
  <c r="D549" i="1"/>
  <c r="C549" i="1"/>
  <c r="H549" i="1" s="1"/>
  <c r="D548" i="1"/>
  <c r="C548" i="1"/>
  <c r="H548" i="1" s="1"/>
  <c r="D547" i="1"/>
  <c r="C547" i="1"/>
  <c r="H547" i="1" s="1"/>
  <c r="D546" i="1"/>
  <c r="C546" i="1"/>
  <c r="H546" i="1" s="1"/>
  <c r="D545" i="1"/>
  <c r="C545" i="1"/>
  <c r="H545" i="1" s="1"/>
  <c r="D544" i="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D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6" i="1"/>
  <c r="C466" i="1"/>
  <c r="H466" i="1" s="1"/>
  <c r="D465" i="1"/>
  <c r="C465" i="1"/>
  <c r="H465" i="1" s="1"/>
  <c r="D464" i="1"/>
  <c r="C464" i="1"/>
  <c r="H464" i="1" s="1"/>
  <c r="D463" i="1"/>
  <c r="C463" i="1"/>
  <c r="H463" i="1" s="1"/>
  <c r="D462" i="1"/>
  <c r="C462" i="1"/>
  <c r="H462" i="1" s="1"/>
  <c r="D461" i="1"/>
  <c r="C461" i="1"/>
  <c r="H461"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C446" i="1"/>
  <c r="D445" i="1"/>
  <c r="C445" i="1"/>
  <c r="D444" i="1"/>
  <c r="C444" i="1"/>
  <c r="H444" i="1" s="1"/>
  <c r="D443" i="1"/>
  <c r="C443" i="1"/>
  <c r="H443" i="1" s="1"/>
  <c r="D442" i="1"/>
  <c r="C442" i="1"/>
  <c r="H442" i="1" s="1"/>
  <c r="D441" i="1"/>
  <c r="C441" i="1"/>
  <c r="D440" i="1"/>
  <c r="C440" i="1"/>
  <c r="H440" i="1" s="1"/>
  <c r="C439" i="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C426" i="1"/>
  <c r="D425" i="1"/>
  <c r="D423" i="1"/>
  <c r="C423" i="1"/>
  <c r="H423" i="1" s="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C407" i="1"/>
  <c r="D406" i="1"/>
  <c r="C406" i="1"/>
  <c r="H406" i="1" s="1"/>
  <c r="D405" i="1"/>
  <c r="C405" i="1"/>
  <c r="H405" i="1" s="1"/>
  <c r="D404" i="1"/>
  <c r="C404" i="1"/>
  <c r="H404" i="1" s="1"/>
  <c r="D403" i="1"/>
  <c r="C403" i="1"/>
  <c r="H403" i="1" s="1"/>
  <c r="D402" i="1"/>
  <c r="C402" i="1"/>
  <c r="H402" i="1" s="1"/>
  <c r="D401" i="1"/>
  <c r="D400" i="1"/>
  <c r="C400" i="1"/>
  <c r="H400" i="1" s="1"/>
  <c r="D399" i="1"/>
  <c r="C399" i="1"/>
  <c r="H399" i="1" s="1"/>
  <c r="D398" i="1"/>
  <c r="C398" i="1"/>
  <c r="H398" i="1" s="1"/>
  <c r="D397" i="1"/>
  <c r="C397" i="1"/>
  <c r="H397" i="1" s="1"/>
  <c r="D396" i="1"/>
  <c r="C396" i="1"/>
  <c r="H396" i="1" s="1"/>
  <c r="D395" i="1"/>
  <c r="C395" i="1"/>
  <c r="H395" i="1" s="1"/>
  <c r="D394" i="1"/>
  <c r="C394" i="1"/>
  <c r="H394" i="1" s="1"/>
  <c r="C393" i="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C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C302" i="1"/>
  <c r="D301" i="1"/>
  <c r="C301" i="1"/>
  <c r="D300" i="1"/>
  <c r="C300" i="1"/>
  <c r="H300" i="1" s="1"/>
  <c r="D299" i="1"/>
  <c r="C299" i="1"/>
  <c r="H299" i="1" s="1"/>
  <c r="D298" i="1"/>
  <c r="C298" i="1"/>
  <c r="D294" i="1"/>
  <c r="C294" i="1"/>
  <c r="H294" i="1" s="1"/>
  <c r="D293" i="1"/>
  <c r="C293" i="1"/>
  <c r="H293" i="1" s="1"/>
  <c r="D292" i="1"/>
  <c r="C292" i="1"/>
  <c r="H292" i="1" s="1"/>
  <c r="D291" i="1"/>
  <c r="C291" i="1"/>
  <c r="D290" i="1"/>
  <c r="C290" i="1"/>
  <c r="H290" i="1" s="1"/>
  <c r="D289" i="1"/>
  <c r="C289" i="1"/>
  <c r="H289" i="1" s="1"/>
  <c r="D288" i="1"/>
  <c r="C288" i="1"/>
  <c r="H288" i="1" s="1"/>
  <c r="D287" i="1"/>
  <c r="C287" i="1"/>
  <c r="D286" i="1"/>
  <c r="C286" i="1"/>
  <c r="H286" i="1" s="1"/>
  <c r="D285" i="1"/>
  <c r="C285" i="1"/>
  <c r="H285" i="1" s="1"/>
  <c r="D284" i="1"/>
  <c r="C284" i="1"/>
  <c r="H284" i="1" s="1"/>
  <c r="D283" i="1"/>
  <c r="C283" i="1"/>
  <c r="D282" i="1"/>
  <c r="C282" i="1"/>
  <c r="H282" i="1" s="1"/>
  <c r="D281" i="1"/>
  <c r="C281" i="1"/>
  <c r="H281" i="1" s="1"/>
  <c r="D280" i="1"/>
  <c r="C280" i="1"/>
  <c r="H280" i="1" s="1"/>
  <c r="D279" i="1"/>
  <c r="C279" i="1"/>
  <c r="D278" i="1"/>
  <c r="C278" i="1"/>
  <c r="H278" i="1" s="1"/>
  <c r="D277" i="1"/>
  <c r="C277" i="1"/>
  <c r="H277" i="1" s="1"/>
  <c r="D276" i="1"/>
  <c r="C276" i="1"/>
  <c r="H276" i="1" s="1"/>
  <c r="D275" i="1"/>
  <c r="C275" i="1"/>
  <c r="D274" i="1"/>
  <c r="C274" i="1"/>
  <c r="H274" i="1" s="1"/>
  <c r="D273" i="1"/>
  <c r="C273" i="1"/>
  <c r="H273" i="1" s="1"/>
  <c r="D272" i="1"/>
  <c r="C272" i="1"/>
  <c r="H272" i="1" s="1"/>
  <c r="D271" i="1"/>
  <c r="C271" i="1"/>
  <c r="C270" i="1"/>
  <c r="C269" i="1"/>
  <c r="D268" i="1"/>
  <c r="C268" i="1"/>
  <c r="H268" i="1" s="1"/>
  <c r="D267" i="1"/>
  <c r="C267" i="1"/>
  <c r="D266" i="1"/>
  <c r="C266" i="1"/>
  <c r="H266" i="1" s="1"/>
  <c r="D265" i="1"/>
  <c r="D264" i="1"/>
  <c r="C264" i="1"/>
  <c r="H264" i="1" s="1"/>
  <c r="D263" i="1"/>
  <c r="C263" i="1"/>
  <c r="H263" i="1" s="1"/>
  <c r="D262" i="1"/>
  <c r="C262" i="1"/>
  <c r="H262" i="1" s="1"/>
  <c r="D261" i="1"/>
  <c r="C261" i="1"/>
  <c r="H261" i="1" s="1"/>
  <c r="D260" i="1"/>
  <c r="C260" i="1"/>
  <c r="H260" i="1" s="1"/>
  <c r="D259" i="1"/>
  <c r="C259" i="1"/>
  <c r="H259"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C242" i="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C204" i="1"/>
  <c r="H204" i="1" s="1"/>
  <c r="D203" i="1"/>
  <c r="C203" i="1"/>
  <c r="H203" i="1" s="1"/>
  <c r="D202" i="1"/>
  <c r="C202" i="1"/>
  <c r="H202" i="1" s="1"/>
  <c r="D201" i="1"/>
  <c r="C201" i="1"/>
  <c r="H201" i="1" s="1"/>
  <c r="D200" i="1"/>
  <c r="C200" i="1"/>
  <c r="H200" i="1" s="1"/>
  <c r="D199" i="1"/>
  <c r="C199" i="1"/>
  <c r="H199" i="1" s="1"/>
  <c r="D197" i="1"/>
  <c r="C197" i="1"/>
  <c r="H197" i="1" s="1"/>
  <c r="D196" i="1"/>
  <c r="C196" i="1"/>
  <c r="H196" i="1" s="1"/>
  <c r="D195" i="1"/>
  <c r="C195" i="1"/>
  <c r="D194" i="1"/>
  <c r="C194" i="1"/>
  <c r="H194" i="1" s="1"/>
  <c r="D193" i="1"/>
  <c r="C193" i="1"/>
  <c r="H193" i="1" s="1"/>
  <c r="D192" i="1"/>
  <c r="C192" i="1"/>
  <c r="H192" i="1" s="1"/>
  <c r="D191" i="1"/>
  <c r="C191" i="1"/>
  <c r="C190" i="1"/>
  <c r="D189" i="1"/>
  <c r="C189" i="1"/>
  <c r="H189" i="1" s="1"/>
  <c r="D188" i="1"/>
  <c r="C188" i="1"/>
  <c r="H188" i="1" s="1"/>
  <c r="D187" i="1"/>
  <c r="C187" i="1"/>
  <c r="H187" i="1" s="1"/>
  <c r="D186" i="1"/>
  <c r="C186" i="1"/>
  <c r="H186" i="1" s="1"/>
  <c r="D185" i="1"/>
  <c r="D184" i="1"/>
  <c r="C184" i="1"/>
  <c r="H184" i="1" s="1"/>
  <c r="D183" i="1"/>
  <c r="C183" i="1"/>
  <c r="D182" i="1"/>
  <c r="C182" i="1"/>
  <c r="H182" i="1" s="1"/>
  <c r="D181" i="1"/>
  <c r="C181" i="1"/>
  <c r="H181" i="1" s="1"/>
  <c r="D180" i="1"/>
  <c r="C180" i="1"/>
  <c r="H180" i="1" s="1"/>
  <c r="D179" i="1"/>
  <c r="C179" i="1"/>
  <c r="D178" i="1"/>
  <c r="C178" i="1"/>
  <c r="H178" i="1" s="1"/>
  <c r="D177" i="1"/>
  <c r="C177" i="1"/>
  <c r="H177" i="1" s="1"/>
  <c r="D176" i="1"/>
  <c r="C176" i="1"/>
  <c r="H176" i="1" s="1"/>
  <c r="D175" i="1"/>
  <c r="C175" i="1"/>
  <c r="D174" i="1"/>
  <c r="C174" i="1"/>
  <c r="H174" i="1" s="1"/>
  <c r="D173" i="1"/>
  <c r="C173" i="1"/>
  <c r="H173" i="1" s="1"/>
  <c r="D172" i="1"/>
  <c r="C172" i="1"/>
  <c r="H172" i="1" s="1"/>
  <c r="D171" i="1"/>
  <c r="C171" i="1"/>
  <c r="D170" i="1"/>
  <c r="C170" i="1"/>
  <c r="H170" i="1" s="1"/>
  <c r="D169" i="1"/>
  <c r="C169" i="1"/>
  <c r="H169" i="1" s="1"/>
  <c r="D168" i="1"/>
  <c r="C168" i="1"/>
  <c r="H168" i="1" s="1"/>
  <c r="D167" i="1"/>
  <c r="C167" i="1"/>
  <c r="D166" i="1"/>
  <c r="C166" i="1"/>
  <c r="H166" i="1" s="1"/>
  <c r="D165" i="1"/>
  <c r="C165" i="1"/>
  <c r="H165" i="1" s="1"/>
  <c r="D164" i="1"/>
  <c r="C164" i="1"/>
  <c r="H164" i="1" s="1"/>
  <c r="D163" i="1"/>
  <c r="C163" i="1"/>
  <c r="D162" i="1"/>
  <c r="C162" i="1"/>
  <c r="H162" i="1" s="1"/>
  <c r="D161" i="1"/>
  <c r="C161" i="1"/>
  <c r="H161" i="1" s="1"/>
  <c r="D159" i="1"/>
  <c r="C159" i="1"/>
  <c r="H159" i="1" s="1"/>
  <c r="D158" i="1"/>
  <c r="C158" i="1"/>
  <c r="H158" i="1" s="1"/>
  <c r="D157" i="1"/>
  <c r="C157" i="1"/>
  <c r="H157" i="1" s="1"/>
  <c r="C156" i="1"/>
  <c r="H156" i="1" s="1"/>
  <c r="D155" i="1"/>
  <c r="C155" i="1"/>
  <c r="H155" i="1" s="1"/>
  <c r="D154" i="1"/>
  <c r="C154" i="1"/>
  <c r="H154" i="1" s="1"/>
  <c r="D153" i="1"/>
  <c r="C153" i="1"/>
  <c r="H153" i="1" s="1"/>
  <c r="D152" i="1"/>
  <c r="C152" i="1"/>
  <c r="H152" i="1" s="1"/>
  <c r="D151" i="1"/>
  <c r="C151" i="1"/>
  <c r="H151"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D126" i="1"/>
  <c r="C126" i="1"/>
  <c r="H126" i="1" s="1"/>
  <c r="C125" i="1"/>
  <c r="D124" i="1"/>
  <c r="C124" i="1"/>
  <c r="H124" i="1" s="1"/>
  <c r="D123" i="1"/>
  <c r="C123" i="1"/>
  <c r="H123" i="1" s="1"/>
  <c r="D122" i="1"/>
  <c r="C122" i="1"/>
  <c r="H122"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3" i="1"/>
  <c r="C93" i="1"/>
  <c r="H93" i="1" s="1"/>
  <c r="D92" i="1"/>
  <c r="C92" i="1"/>
  <c r="H92" i="1" s="1"/>
  <c r="D91" i="1"/>
  <c r="C91" i="1"/>
  <c r="H91" i="1" s="1"/>
  <c r="D90" i="1"/>
  <c r="C90" i="1"/>
  <c r="H90" i="1" s="1"/>
  <c r="D89" i="1"/>
  <c r="C89" i="1"/>
  <c r="H89" i="1" s="1"/>
  <c r="D88" i="1"/>
  <c r="C88" i="1"/>
  <c r="H88" i="1" s="1"/>
  <c r="D87" i="1"/>
  <c r="D86" i="1"/>
  <c r="C86" i="1"/>
  <c r="H86" i="1" s="1"/>
  <c r="D85" i="1"/>
  <c r="C85" i="1"/>
  <c r="H85" i="1" s="1"/>
  <c r="D84" i="1"/>
  <c r="C84" i="1"/>
  <c r="H84" i="1" s="1"/>
  <c r="D83" i="1"/>
  <c r="C83" i="1"/>
  <c r="H83" i="1" s="1"/>
  <c r="D82" i="1"/>
  <c r="C82" i="1"/>
  <c r="H82" i="1" s="1"/>
  <c r="D81" i="1"/>
  <c r="C81" i="1"/>
  <c r="H81" i="1" s="1"/>
  <c r="D80" i="1"/>
  <c r="C80" i="1"/>
  <c r="H80" i="1" s="1"/>
  <c r="C79" i="1"/>
  <c r="D77" i="1"/>
  <c r="C77" i="1"/>
  <c r="H77" i="1" s="1"/>
  <c r="D76" i="1"/>
  <c r="C76" i="1"/>
  <c r="H76" i="1" s="1"/>
  <c r="D75" i="1"/>
  <c r="C75" i="1"/>
  <c r="H75" i="1" s="1"/>
  <c r="D74" i="1"/>
  <c r="C74" i="1"/>
  <c r="H74" i="1" s="1"/>
  <c r="D72" i="1"/>
  <c r="C72" i="1"/>
  <c r="H72" i="1" s="1"/>
  <c r="D71" i="1"/>
  <c r="C71" i="1"/>
  <c r="H71" i="1" s="1"/>
  <c r="D70" i="1"/>
  <c r="C70" i="1"/>
  <c r="H70" i="1" s="1"/>
  <c r="D69" i="1"/>
  <c r="C69" i="1"/>
  <c r="H69" i="1" s="1"/>
  <c r="D68" i="1"/>
  <c r="C68" i="1"/>
  <c r="H68" i="1" s="1"/>
  <c r="D67" i="1"/>
  <c r="C67" i="1"/>
  <c r="H67" i="1" s="1"/>
  <c r="D66" i="1"/>
  <c r="C66" i="1"/>
  <c r="H66" i="1" s="1"/>
  <c r="D65" i="1"/>
  <c r="C65" i="1"/>
  <c r="H65" i="1" s="1"/>
  <c r="C64" i="1"/>
  <c r="D63" i="1"/>
  <c r="C63" i="1"/>
  <c r="H63" i="1" s="1"/>
  <c r="D62" i="1"/>
  <c r="C62" i="1"/>
  <c r="H62" i="1" s="1"/>
  <c r="D61" i="1"/>
  <c r="C61" i="1"/>
  <c r="H61" i="1" s="1"/>
  <c r="D59" i="1"/>
  <c r="C59" i="1"/>
  <c r="H59" i="1" s="1"/>
  <c r="D58" i="1"/>
  <c r="C58" i="1"/>
  <c r="H58" i="1" s="1"/>
  <c r="D57" i="1"/>
  <c r="C57" i="1"/>
  <c r="H57" i="1" s="1"/>
  <c r="D56" i="1"/>
  <c r="C56" i="1"/>
  <c r="H56" i="1" s="1"/>
  <c r="D55" i="1"/>
  <c r="C55" i="1"/>
  <c r="H55"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D42" i="1"/>
  <c r="C42" i="1"/>
  <c r="H42" i="1" s="1"/>
  <c r="D41" i="1"/>
  <c r="C41" i="1"/>
  <c r="H41" i="1" s="1"/>
  <c r="C40" i="1"/>
  <c r="C39" i="1"/>
  <c r="D38" i="1"/>
  <c r="C38" i="1"/>
  <c r="H38" i="1" s="1"/>
  <c r="D37" i="1"/>
  <c r="C37" i="1"/>
  <c r="H37" i="1" s="1"/>
  <c r="D36" i="1"/>
  <c r="C36" i="1"/>
  <c r="H36" i="1" s="1"/>
  <c r="C35" i="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F216" i="4" l="1"/>
  <c r="H635" i="1"/>
  <c r="H302" i="1"/>
  <c r="H298" i="1"/>
  <c r="H422" i="1"/>
  <c r="E56" i="9"/>
  <c r="B56" i="9" s="1"/>
  <c r="F243" i="9"/>
  <c r="B243" i="9" s="1"/>
  <c r="B242" i="9"/>
  <c r="H733" i="1"/>
  <c r="F240" i="9"/>
  <c r="B240" i="9" s="1"/>
  <c r="E52" i="9"/>
  <c r="B52" i="9" s="1"/>
  <c r="F239" i="9"/>
  <c r="H725" i="1"/>
  <c r="E48" i="9"/>
  <c r="B48" i="9" s="1"/>
  <c r="H676" i="1"/>
  <c r="E296" i="9"/>
  <c r="B296" i="9" s="1"/>
  <c r="B311" i="9"/>
  <c r="E321" i="9"/>
  <c r="B321" i="9" s="1"/>
  <c r="D647" i="4"/>
  <c r="C641" i="1" s="1"/>
  <c r="B239" i="9"/>
  <c r="B238" i="9"/>
  <c r="B236" i="9"/>
  <c r="H64" i="1"/>
  <c r="F68" i="4"/>
  <c r="C121" i="1"/>
  <c r="H121" i="1" s="1"/>
  <c r="E43" i="4"/>
  <c r="D39" i="1" s="1"/>
  <c r="G39" i="1" s="1"/>
  <c r="D40" i="1"/>
  <c r="H40" i="1" s="1"/>
  <c r="F77" i="4"/>
  <c r="C73" i="1"/>
  <c r="H73" i="1" s="1"/>
  <c r="C60" i="1"/>
  <c r="H60" i="1" s="1"/>
  <c r="F222" i="4"/>
  <c r="D221" i="4"/>
  <c r="C218" i="1"/>
  <c r="C1638" i="1"/>
  <c r="H1638" i="1" s="1"/>
  <c r="D51" i="8"/>
  <c r="C1627" i="1" s="1"/>
  <c r="H1627" i="1" s="1"/>
  <c r="I41" i="3"/>
  <c r="C1680" i="1"/>
  <c r="H1680" i="1" s="1"/>
  <c r="C87" i="1"/>
  <c r="H87" i="1" s="1"/>
  <c r="H1064" i="1"/>
  <c r="H1068" i="1"/>
  <c r="H1072" i="1"/>
  <c r="H1256" i="1"/>
  <c r="D202" i="4"/>
  <c r="E221" i="4"/>
  <c r="D217" i="1" s="1"/>
  <c r="D218" i="1"/>
  <c r="G218" i="1" s="1"/>
  <c r="F269" i="4"/>
  <c r="D262" i="4"/>
  <c r="C265" i="1"/>
  <c r="H265" i="1" s="1"/>
  <c r="F136" i="5"/>
  <c r="D135" i="5"/>
  <c r="C1141" i="1"/>
  <c r="H1141" i="1" s="1"/>
  <c r="E147" i="5"/>
  <c r="D1152" i="1" s="1"/>
  <c r="H1152" i="1" s="1"/>
  <c r="D1155" i="1"/>
  <c r="G1155" i="1" s="1"/>
  <c r="E202" i="5"/>
  <c r="D1207" i="1"/>
  <c r="G338" i="9"/>
  <c r="E338" i="9" s="1"/>
  <c r="B338" i="9" s="1"/>
  <c r="C1222" i="1"/>
  <c r="G1222" i="1" s="1"/>
  <c r="B158" i="9"/>
  <c r="F58" i="4"/>
  <c r="C54" i="1"/>
  <c r="H54" i="1" s="1"/>
  <c r="F98" i="4"/>
  <c r="C94" i="1"/>
  <c r="H94" i="1" s="1"/>
  <c r="F39" i="4"/>
  <c r="D7" i="4"/>
  <c r="F298" i="9"/>
  <c r="E273" i="4"/>
  <c r="D269" i="1" s="1"/>
  <c r="H269" i="1" s="1"/>
  <c r="D270" i="1"/>
  <c r="H270" i="1" s="1"/>
  <c r="H43" i="1"/>
  <c r="D79" i="1"/>
  <c r="H79" i="1" s="1"/>
  <c r="H191" i="1"/>
  <c r="H195" i="1"/>
  <c r="H271" i="1"/>
  <c r="H275" i="1"/>
  <c r="H279" i="1"/>
  <c r="H283" i="1"/>
  <c r="H287" i="1"/>
  <c r="H291" i="1"/>
  <c r="H301" i="1"/>
  <c r="D393" i="1"/>
  <c r="H393" i="1" s="1"/>
  <c r="H441" i="1"/>
  <c r="H445" i="1"/>
  <c r="H581" i="1"/>
  <c r="C585" i="1"/>
  <c r="H585" i="1" s="1"/>
  <c r="H589" i="1"/>
  <c r="H1036" i="1"/>
  <c r="H1040" i="1"/>
  <c r="H1044" i="1"/>
  <c r="H1048" i="1"/>
  <c r="H1052" i="1"/>
  <c r="H1056" i="1"/>
  <c r="H1060" i="1"/>
  <c r="H1184" i="1"/>
  <c r="H1188" i="1"/>
  <c r="H1192" i="1"/>
  <c r="H1196" i="1"/>
  <c r="H1200" i="1"/>
  <c r="H1204" i="1"/>
  <c r="H1496" i="1"/>
  <c r="H1500" i="1"/>
  <c r="F189" i="4"/>
  <c r="D164" i="4"/>
  <c r="C185" i="1"/>
  <c r="H185" i="1" s="1"/>
  <c r="F537" i="4"/>
  <c r="D536" i="4"/>
  <c r="C531" i="1"/>
  <c r="H531" i="1" s="1"/>
  <c r="F550" i="4"/>
  <c r="C544" i="1"/>
  <c r="H544" i="1" s="1"/>
  <c r="F557" i="4"/>
  <c r="C551" i="1"/>
  <c r="H551" i="1" s="1"/>
  <c r="E114" i="6"/>
  <c r="D1513" i="1"/>
  <c r="H1513" i="1" s="1"/>
  <c r="D6" i="7"/>
  <c r="C1539" i="1"/>
  <c r="H1539" i="1" s="1"/>
  <c r="H35" i="3"/>
  <c r="C1570" i="1"/>
  <c r="H1570" i="1" s="1"/>
  <c r="F290" i="9"/>
  <c r="B290" i="9" s="1"/>
  <c r="H35" i="1"/>
  <c r="H39" i="1"/>
  <c r="D125" i="1"/>
  <c r="E125" i="4"/>
  <c r="D121" i="1" s="1"/>
  <c r="F154" i="4"/>
  <c r="D153" i="4"/>
  <c r="C150" i="1"/>
  <c r="F431" i="4"/>
  <c r="F585" i="4"/>
  <c r="D584" i="4"/>
  <c r="C579" i="1"/>
  <c r="F597" i="4"/>
  <c r="C591" i="1"/>
  <c r="H591" i="1" s="1"/>
  <c r="F609" i="4"/>
  <c r="C603" i="1"/>
  <c r="H603" i="1" s="1"/>
  <c r="F630" i="4"/>
  <c r="D629" i="4"/>
  <c r="C624" i="1"/>
  <c r="H624" i="1" s="1"/>
  <c r="H127" i="1"/>
  <c r="H163" i="1"/>
  <c r="H167" i="1"/>
  <c r="H171" i="1"/>
  <c r="H175" i="1"/>
  <c r="H179" i="1"/>
  <c r="H183" i="1"/>
  <c r="H267" i="1"/>
  <c r="C425" i="1"/>
  <c r="H425" i="1" s="1"/>
  <c r="H446" i="1"/>
  <c r="H1172" i="1"/>
  <c r="H1176" i="1"/>
  <c r="H1432" i="1"/>
  <c r="H1436" i="1"/>
  <c r="H1571" i="1"/>
  <c r="J1575" i="1"/>
  <c r="J1579" i="1"/>
  <c r="E49" i="4"/>
  <c r="D45" i="1" s="1"/>
  <c r="F83" i="4"/>
  <c r="D82" i="4"/>
  <c r="E308" i="4"/>
  <c r="F467" i="4"/>
  <c r="D466" i="4"/>
  <c r="F473" i="4"/>
  <c r="C467" i="1"/>
  <c r="H467" i="1" s="1"/>
  <c r="F485" i="4"/>
  <c r="C479" i="1"/>
  <c r="H479" i="1" s="1"/>
  <c r="F497" i="4"/>
  <c r="C491" i="1"/>
  <c r="H491" i="1" s="1"/>
  <c r="E535" i="4"/>
  <c r="B76" i="9"/>
  <c r="H1277" i="1"/>
  <c r="F53" i="4"/>
  <c r="D49" i="4"/>
  <c r="E153" i="4"/>
  <c r="F153" i="4" s="1"/>
  <c r="E164" i="4"/>
  <c r="D160" i="1" s="1"/>
  <c r="F231" i="4"/>
  <c r="D230" i="4"/>
  <c r="F407" i="4"/>
  <c r="D406" i="4"/>
  <c r="D426" i="1"/>
  <c r="H426" i="1" s="1"/>
  <c r="D578" i="1"/>
  <c r="F374" i="4"/>
  <c r="D373" i="4"/>
  <c r="H335" i="9"/>
  <c r="E176" i="5"/>
  <c r="F107" i="6"/>
  <c r="C1502" i="1"/>
  <c r="H1502" i="1" s="1"/>
  <c r="B329" i="9"/>
  <c r="H1034" i="1"/>
  <c r="H1170" i="1"/>
  <c r="H1214" i="1"/>
  <c r="H1258" i="1"/>
  <c r="H1358" i="1"/>
  <c r="H1362" i="1"/>
  <c r="H1366" i="1"/>
  <c r="H1370" i="1"/>
  <c r="H1374" i="1"/>
  <c r="H1378" i="1"/>
  <c r="H1382" i="1"/>
  <c r="H1386" i="1"/>
  <c r="H1390" i="1"/>
  <c r="H1394" i="1"/>
  <c r="H1398" i="1"/>
  <c r="H1402" i="1"/>
  <c r="H1406" i="1"/>
  <c r="H1410" i="1"/>
  <c r="H1414" i="1"/>
  <c r="H1418" i="1"/>
  <c r="H1422" i="1"/>
  <c r="H1426" i="1"/>
  <c r="H1434" i="1"/>
  <c r="H1438" i="1"/>
  <c r="J1540" i="1"/>
  <c r="J1544" i="1"/>
  <c r="E12" i="5"/>
  <c r="D1017" i="1" s="1"/>
  <c r="E250" i="5"/>
  <c r="D45" i="8"/>
  <c r="B66" i="9"/>
  <c r="B130" i="9"/>
  <c r="B250" i="9"/>
  <c r="H1061" i="1"/>
  <c r="H125" i="1"/>
  <c r="C233" i="1"/>
  <c r="H233" i="1" s="1"/>
  <c r="H407" i="1"/>
  <c r="H439" i="1"/>
  <c r="D579" i="1"/>
  <c r="D1222" i="1"/>
  <c r="H1503" i="1"/>
  <c r="H1507" i="1"/>
  <c r="H1511" i="1"/>
  <c r="H1515" i="1"/>
  <c r="H1519" i="1"/>
  <c r="H1523" i="1"/>
  <c r="H1527" i="1"/>
  <c r="H1531" i="1"/>
  <c r="H1535" i="1"/>
  <c r="F135" i="4"/>
  <c r="D134" i="4"/>
  <c r="D309" i="4"/>
  <c r="E360" i="4"/>
  <c r="F130" i="6"/>
  <c r="D129" i="6"/>
  <c r="B42" i="9"/>
  <c r="B84" i="9"/>
  <c r="B106" i="9"/>
  <c r="B148" i="9"/>
  <c r="H1207" i="1"/>
  <c r="F8" i="5"/>
  <c r="D7" i="5"/>
  <c r="I27" i="3"/>
  <c r="D1554" i="1"/>
  <c r="H1554" i="1" s="1"/>
  <c r="I34" i="3"/>
  <c r="B253" i="9"/>
  <c r="H190" i="1"/>
  <c r="H242" i="1"/>
  <c r="H316" i="1"/>
  <c r="D150" i="1"/>
  <c r="D424" i="1"/>
  <c r="D1223" i="1"/>
  <c r="H1223" i="1" s="1"/>
  <c r="D1263" i="1"/>
  <c r="G1263" i="1" s="1"/>
  <c r="H1504" i="1"/>
  <c r="H1508" i="1"/>
  <c r="H1512" i="1"/>
  <c r="H1516" i="1"/>
  <c r="H1520" i="1"/>
  <c r="E230" i="4"/>
  <c r="D226" i="1" s="1"/>
  <c r="F254" i="5"/>
  <c r="D250" i="5"/>
  <c r="B36" i="9"/>
  <c r="B58" i="9"/>
  <c r="B100" i="9"/>
  <c r="B122" i="9"/>
  <c r="F255" i="9"/>
  <c r="B255" i="9" s="1"/>
  <c r="B273" i="9"/>
  <c r="B279" i="9"/>
  <c r="B234" i="9"/>
  <c r="F253" i="9"/>
  <c r="B261" i="9"/>
  <c r="B263" i="9"/>
  <c r="E307" i="9"/>
  <c r="B307" i="9" s="1"/>
  <c r="E319" i="9"/>
  <c r="B319" i="9" s="1"/>
  <c r="E339" i="9"/>
  <c r="B339" i="9" s="1"/>
  <c r="J1541" i="1"/>
  <c r="J1545" i="1"/>
  <c r="J1549" i="1"/>
  <c r="J1553" i="1"/>
  <c r="J1557" i="1"/>
  <c r="J1561" i="1"/>
  <c r="J1565" i="1"/>
  <c r="J1569" i="1"/>
  <c r="J1573" i="1"/>
  <c r="J1577" i="1"/>
  <c r="F141" i="4"/>
  <c r="D140" i="4"/>
  <c r="B161" i="9"/>
  <c r="B169" i="9"/>
  <c r="B258" i="9"/>
  <c r="B285" i="9"/>
  <c r="B287" i="9"/>
  <c r="B316" i="9"/>
  <c r="D361" i="4"/>
  <c r="F523" i="4"/>
  <c r="D522" i="4"/>
  <c r="F13" i="5"/>
  <c r="D12" i="5"/>
  <c r="G335" i="9"/>
  <c r="E335" i="9" s="1"/>
  <c r="B335" i="9" s="1"/>
  <c r="D176" i="5"/>
  <c r="E89" i="6"/>
  <c r="D1484" i="1" s="1"/>
  <c r="B229" i="9"/>
  <c r="B231" i="9"/>
  <c r="F256" i="9"/>
  <c r="B256" i="9" s="1"/>
  <c r="B266" i="9"/>
  <c r="F285" i="9"/>
  <c r="E324" i="9"/>
  <c r="B324" i="9" s="1"/>
  <c r="H1442" i="1"/>
  <c r="H1446" i="1"/>
  <c r="H1450" i="1"/>
  <c r="H1454" i="1"/>
  <c r="H1458" i="1"/>
  <c r="H1462" i="1"/>
  <c r="H1466" i="1"/>
  <c r="H1470" i="1"/>
  <c r="H1474" i="1"/>
  <c r="H1478" i="1"/>
  <c r="H1482" i="1"/>
  <c r="H1486" i="1"/>
  <c r="H1490" i="1"/>
  <c r="H1494" i="1"/>
  <c r="H1498" i="1"/>
  <c r="H1506" i="1"/>
  <c r="H1510" i="1"/>
  <c r="H1514" i="1"/>
  <c r="H1518" i="1"/>
  <c r="H1522" i="1"/>
  <c r="H1526" i="1"/>
  <c r="H1530" i="1"/>
  <c r="H1534" i="1"/>
  <c r="E35" i="6"/>
  <c r="E6" i="7"/>
  <c r="E27" i="9"/>
  <c r="B27" i="9" s="1"/>
  <c r="E29" i="9"/>
  <c r="B29" i="9" s="1"/>
  <c r="E35" i="9"/>
  <c r="B35" i="9" s="1"/>
  <c r="E37" i="9"/>
  <c r="B37" i="9" s="1"/>
  <c r="E43" i="9"/>
  <c r="B43" i="9" s="1"/>
  <c r="E45" i="9"/>
  <c r="B45" i="9" s="1"/>
  <c r="E51" i="9"/>
  <c r="B51" i="9" s="1"/>
  <c r="E53" i="9"/>
  <c r="B53" i="9" s="1"/>
  <c r="E59" i="9"/>
  <c r="B59" i="9" s="1"/>
  <c r="E61" i="9"/>
  <c r="B61" i="9" s="1"/>
  <c r="E67" i="9"/>
  <c r="B67" i="9" s="1"/>
  <c r="E69" i="9"/>
  <c r="B69" i="9" s="1"/>
  <c r="E75" i="9"/>
  <c r="B75" i="9" s="1"/>
  <c r="E77" i="9"/>
  <c r="B77" i="9" s="1"/>
  <c r="E83" i="9"/>
  <c r="B83" i="9" s="1"/>
  <c r="E85" i="9"/>
  <c r="B85" i="9" s="1"/>
  <c r="E91" i="9"/>
  <c r="B91" i="9" s="1"/>
  <c r="E93" i="9"/>
  <c r="B93" i="9" s="1"/>
  <c r="E99" i="9"/>
  <c r="B99" i="9" s="1"/>
  <c r="E101" i="9"/>
  <c r="B101" i="9" s="1"/>
  <c r="E107" i="9"/>
  <c r="B107" i="9" s="1"/>
  <c r="E109" i="9"/>
  <c r="B109" i="9" s="1"/>
  <c r="E115" i="9"/>
  <c r="B115" i="9" s="1"/>
  <c r="E117" i="9"/>
  <c r="B117" i="9" s="1"/>
  <c r="E123" i="9"/>
  <c r="B123" i="9" s="1"/>
  <c r="E125" i="9"/>
  <c r="B125" i="9" s="1"/>
  <c r="E131" i="9"/>
  <c r="B131" i="9" s="1"/>
  <c r="E133" i="9"/>
  <c r="B133" i="9" s="1"/>
  <c r="E139" i="9"/>
  <c r="B139" i="9" s="1"/>
  <c r="E141" i="9"/>
  <c r="B141" i="9" s="1"/>
  <c r="E147" i="9"/>
  <c r="B147" i="9" s="1"/>
  <c r="E149" i="9"/>
  <c r="B149" i="9" s="1"/>
  <c r="E155" i="9"/>
  <c r="B155" i="9" s="1"/>
  <c r="F237" i="9"/>
  <c r="B237" i="9" s="1"/>
  <c r="B245" i="9"/>
  <c r="B247" i="9"/>
  <c r="F272" i="9"/>
  <c r="B272" i="9" s="1"/>
  <c r="E294" i="9"/>
  <c r="B294" i="9" s="1"/>
  <c r="B156" i="9"/>
  <c r="H313" i="9"/>
  <c r="E313" i="9" s="1"/>
  <c r="B313" i="9" s="1"/>
  <c r="F165" i="4"/>
  <c r="E647" i="4"/>
  <c r="D641" i="1" s="1"/>
  <c r="G641" i="1" s="1"/>
  <c r="D202" i="5"/>
  <c r="D35" i="6"/>
  <c r="D89" i="6"/>
  <c r="F160" i="4"/>
  <c r="F194" i="4"/>
  <c r="E336" i="9"/>
  <c r="B336" i="9" s="1"/>
  <c r="E648" i="4"/>
  <c r="D642" i="1" s="1"/>
  <c r="D648" i="4"/>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1" i="1"/>
  <c r="G62" i="1"/>
  <c r="G63" i="1"/>
  <c r="G64" i="1"/>
  <c r="G65" i="1"/>
  <c r="G66" i="1"/>
  <c r="G67" i="1"/>
  <c r="G68" i="1"/>
  <c r="G69" i="1"/>
  <c r="G70" i="1"/>
  <c r="G71" i="1"/>
  <c r="G72" i="1"/>
  <c r="G74" i="1"/>
  <c r="G75" i="1"/>
  <c r="G76" i="1"/>
  <c r="G77" i="1"/>
  <c r="G79" i="1"/>
  <c r="G80" i="1"/>
  <c r="G81" i="1"/>
  <c r="G82" i="1"/>
  <c r="G83" i="1"/>
  <c r="G84" i="1"/>
  <c r="G85" i="1"/>
  <c r="G86"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7" i="1"/>
  <c r="G1208" i="1"/>
  <c r="G1209" i="1"/>
  <c r="G1210" i="1"/>
  <c r="G1211" i="1"/>
  <c r="G1212" i="1"/>
  <c r="G1213" i="1"/>
  <c r="G1214"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5" i="1"/>
  <c r="G1256" i="1"/>
  <c r="G1257" i="1"/>
  <c r="G1258" i="1"/>
  <c r="G1259" i="1"/>
  <c r="G1260" i="1"/>
  <c r="G1261" i="1"/>
  <c r="G1262"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H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10" i="1"/>
  <c r="G1511" i="1"/>
  <c r="G1512" i="1"/>
  <c r="G1514" i="1"/>
  <c r="G1515" i="1"/>
  <c r="G1516" i="1"/>
  <c r="G1517" i="1"/>
  <c r="G1518" i="1"/>
  <c r="G1519" i="1"/>
  <c r="G1520" i="1"/>
  <c r="G1521" i="1"/>
  <c r="G1522" i="1"/>
  <c r="G1523" i="1"/>
  <c r="G1525" i="1"/>
  <c r="G1526" i="1"/>
  <c r="G1527" i="1"/>
  <c r="G1528" i="1"/>
  <c r="G1529" i="1"/>
  <c r="G1530" i="1"/>
  <c r="G1531" i="1"/>
  <c r="G1532" i="1"/>
  <c r="G1533" i="1"/>
  <c r="G1534" i="1"/>
  <c r="G1535" i="1"/>
  <c r="G1539" i="1"/>
  <c r="G1540" i="1"/>
  <c r="H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G1555" i="1"/>
  <c r="G1556" i="1"/>
  <c r="H1556" i="1"/>
  <c r="G1557" i="1"/>
  <c r="H1557" i="1"/>
  <c r="G1558" i="1"/>
  <c r="H1558" i="1"/>
  <c r="G1559" i="1"/>
  <c r="H1559" i="1"/>
  <c r="G1560" i="1"/>
  <c r="H1560" i="1"/>
  <c r="G1561" i="1"/>
  <c r="H1561" i="1"/>
  <c r="G1562" i="1"/>
  <c r="G1563" i="1"/>
  <c r="H1563" i="1"/>
  <c r="G1564" i="1"/>
  <c r="H1564" i="1"/>
  <c r="G1565" i="1"/>
  <c r="H1565" i="1"/>
  <c r="G1566" i="1"/>
  <c r="H1566" i="1"/>
  <c r="G1567" i="1"/>
  <c r="H1567" i="1"/>
  <c r="G1568" i="1"/>
  <c r="H1568" i="1"/>
  <c r="G1569" i="1"/>
  <c r="H1569" i="1"/>
  <c r="G1570" i="1"/>
  <c r="G1571" i="1"/>
  <c r="G1572" i="1"/>
  <c r="H1572" i="1"/>
  <c r="G1573" i="1"/>
  <c r="H1573" i="1"/>
  <c r="G1574" i="1"/>
  <c r="H1574" i="1"/>
  <c r="G1575" i="1"/>
  <c r="H1575" i="1"/>
  <c r="G1576" i="1"/>
  <c r="G1577" i="1"/>
  <c r="H1577" i="1"/>
  <c r="G1578" i="1"/>
  <c r="H1578" i="1"/>
  <c r="G1579" i="1"/>
  <c r="H1579" i="1"/>
  <c r="G1580" i="1"/>
  <c r="H1580" i="1"/>
  <c r="G1581" i="1"/>
  <c r="H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1" i="1"/>
  <c r="G1682" i="1"/>
  <c r="G1683" i="1"/>
  <c r="G1684" i="1"/>
  <c r="G1685" i="1"/>
  <c r="G24" i="9"/>
  <c r="F426" i="4"/>
  <c r="F427" i="4"/>
  <c r="F607" i="4"/>
  <c r="F89" i="5"/>
  <c r="G315" i="9"/>
  <c r="G314" i="9"/>
  <c r="H315" i="9"/>
  <c r="H314" i="9"/>
  <c r="F150" i="5"/>
  <c r="F177" i="5"/>
  <c r="F196" i="5"/>
  <c r="F202" i="5"/>
  <c r="F218" i="5"/>
  <c r="F5" i="6"/>
  <c r="D44" i="8"/>
  <c r="H19" i="9" s="1"/>
  <c r="E19" i="9" s="1"/>
  <c r="B19" i="9" s="1"/>
  <c r="H309" i="9"/>
  <c r="G309" i="9"/>
  <c r="E309" i="9" s="1"/>
  <c r="B309" i="9" s="1"/>
  <c r="H308" i="9"/>
  <c r="G308" i="9"/>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G174" i="9"/>
  <c r="E174" i="9" s="1"/>
  <c r="B174" i="9" s="1"/>
  <c r="I10" i="9"/>
  <c r="H641" i="1" l="1"/>
  <c r="H24" i="9"/>
  <c r="E24" i="9" s="1"/>
  <c r="B24" i="9" s="1"/>
  <c r="E5" i="7"/>
  <c r="D1538" i="1"/>
  <c r="F176" i="5"/>
  <c r="D175" i="5"/>
  <c r="H24" i="3"/>
  <c r="C1180" i="1"/>
  <c r="F7" i="5"/>
  <c r="D6" i="5"/>
  <c r="H22" i="3"/>
  <c r="C1012" i="1"/>
  <c r="F373" i="4"/>
  <c r="C368" i="1"/>
  <c r="F466" i="4"/>
  <c r="C460" i="1"/>
  <c r="F629" i="4"/>
  <c r="C623" i="1"/>
  <c r="D5" i="7"/>
  <c r="C1538" i="1"/>
  <c r="F536" i="4"/>
  <c r="D535" i="4"/>
  <c r="C530" i="1"/>
  <c r="I28" i="3"/>
  <c r="D1430" i="1"/>
  <c r="E7" i="5"/>
  <c r="F129" i="6"/>
  <c r="C1524" i="1"/>
  <c r="F230" i="4"/>
  <c r="C226" i="1"/>
  <c r="E640" i="4"/>
  <c r="D634" i="1" s="1"/>
  <c r="D529" i="1"/>
  <c r="D430" i="4"/>
  <c r="G60" i="1"/>
  <c r="H1263" i="1"/>
  <c r="E417" i="4"/>
  <c r="D412" i="1" s="1"/>
  <c r="D303" i="1"/>
  <c r="I30" i="3"/>
  <c r="D1509" i="1"/>
  <c r="F202" i="4"/>
  <c r="C198" i="1"/>
  <c r="B207" i="9"/>
  <c r="G1680" i="1"/>
  <c r="F89" i="6"/>
  <c r="C1484" i="1"/>
  <c r="F82" i="4"/>
  <c r="C78" i="1"/>
  <c r="H150" i="1"/>
  <c r="F164" i="4"/>
  <c r="C160" i="1"/>
  <c r="F7" i="4"/>
  <c r="C3" i="1"/>
  <c r="D6" i="4"/>
  <c r="F135" i="5"/>
  <c r="C1140" i="1"/>
  <c r="F35" i="6"/>
  <c r="H28" i="3"/>
  <c r="C1430" i="1"/>
  <c r="F522" i="4"/>
  <c r="C516" i="1"/>
  <c r="E69" i="5"/>
  <c r="D149" i="1"/>
  <c r="E152" i="4"/>
  <c r="D152" i="4"/>
  <c r="C149" i="1"/>
  <c r="H1222" i="1"/>
  <c r="D141" i="6"/>
  <c r="G591" i="1"/>
  <c r="G479" i="1"/>
  <c r="G185" i="1"/>
  <c r="G73" i="1"/>
  <c r="G337" i="9"/>
  <c r="C1206" i="1"/>
  <c r="F140" i="4"/>
  <c r="C136" i="1"/>
  <c r="H1155" i="1"/>
  <c r="E418" i="4"/>
  <c r="D413" i="1" s="1"/>
  <c r="D355" i="1"/>
  <c r="I40" i="3"/>
  <c r="C1621" i="1"/>
  <c r="E639" i="4"/>
  <c r="D633" i="1" s="1"/>
  <c r="F49" i="4"/>
  <c r="C45" i="1"/>
  <c r="E6" i="4"/>
  <c r="H218" i="1"/>
  <c r="G1513" i="1"/>
  <c r="E308" i="9"/>
  <c r="B308" i="9" s="1"/>
  <c r="F361" i="4"/>
  <c r="C356" i="1"/>
  <c r="D360" i="4"/>
  <c r="F309" i="4"/>
  <c r="C304" i="1"/>
  <c r="D308" i="4"/>
  <c r="D1254" i="1"/>
  <c r="I25" i="3"/>
  <c r="E175" i="5"/>
  <c r="D1179" i="1" s="1"/>
  <c r="I24" i="3"/>
  <c r="D1180" i="1"/>
  <c r="F647" i="4"/>
  <c r="H579" i="1"/>
  <c r="F262" i="4"/>
  <c r="C258" i="1"/>
  <c r="F221" i="4"/>
  <c r="C217" i="1"/>
  <c r="F125" i="4"/>
  <c r="F12" i="5"/>
  <c r="C1017" i="1"/>
  <c r="E180" i="9"/>
  <c r="B180" i="9" s="1"/>
  <c r="G87" i="1"/>
  <c r="F250" i="5"/>
  <c r="C1254" i="1"/>
  <c r="H25" i="3"/>
  <c r="E141" i="6"/>
  <c r="G347" i="9" s="1"/>
  <c r="E347" i="9" s="1"/>
  <c r="F134" i="4"/>
  <c r="C130" i="1"/>
  <c r="D69" i="5"/>
  <c r="F406" i="4"/>
  <c r="C401" i="1"/>
  <c r="F584" i="4"/>
  <c r="C578" i="1"/>
  <c r="H337" i="9"/>
  <c r="D1206" i="1"/>
  <c r="F648" i="4"/>
  <c r="C642" i="1"/>
  <c r="K1480" i="9"/>
  <c r="G343" i="9"/>
  <c r="E343" i="9" s="1"/>
  <c r="B343" i="9" s="1"/>
  <c r="I39" i="3"/>
  <c r="C1620" i="1"/>
  <c r="G342" i="9"/>
  <c r="E342" i="9" s="1"/>
  <c r="F141" i="6"/>
  <c r="H31" i="3"/>
  <c r="C1536" i="1"/>
  <c r="E314" i="9"/>
  <c r="B314" i="9" s="1"/>
  <c r="E315" i="9"/>
  <c r="B315" i="9" s="1"/>
  <c r="I1580" i="1"/>
  <c r="I1579" i="1"/>
  <c r="I1578" i="1"/>
  <c r="I1577" i="1"/>
  <c r="I1575" i="1"/>
  <c r="I1574" i="1"/>
  <c r="I1573" i="1"/>
  <c r="I1572" i="1"/>
  <c r="I1569" i="1"/>
  <c r="I1568" i="1"/>
  <c r="I1567" i="1"/>
  <c r="I1566" i="1"/>
  <c r="I1565" i="1"/>
  <c r="I1564" i="1"/>
  <c r="I1563" i="1"/>
  <c r="I1561" i="1"/>
  <c r="I1560" i="1"/>
  <c r="I1559" i="1"/>
  <c r="I1558" i="1"/>
  <c r="I1557" i="1"/>
  <c r="I1556" i="1"/>
  <c r="I1553" i="1"/>
  <c r="I1552" i="1"/>
  <c r="I1551" i="1"/>
  <c r="I1550" i="1"/>
  <c r="I1549" i="1"/>
  <c r="I1548" i="1"/>
  <c r="I1547" i="1"/>
  <c r="I1545" i="1"/>
  <c r="I1544" i="1"/>
  <c r="I1543" i="1"/>
  <c r="I1542" i="1"/>
  <c r="I1541" i="1"/>
  <c r="I1540" i="1"/>
  <c r="D1074" i="1" l="1"/>
  <c r="I23" i="3"/>
  <c r="C2" i="1"/>
  <c r="H17" i="3"/>
  <c r="D422" i="4"/>
  <c r="F6" i="4"/>
  <c r="H1484" i="1"/>
  <c r="G1484" i="1"/>
  <c r="C1011" i="1"/>
  <c r="G299" i="9"/>
  <c r="F6" i="5"/>
  <c r="H149" i="1"/>
  <c r="G149" i="1"/>
  <c r="H198" i="1"/>
  <c r="G198" i="1"/>
  <c r="H1621" i="1"/>
  <c r="G1621" i="1"/>
  <c r="H460" i="1"/>
  <c r="G460" i="1"/>
  <c r="H258" i="1"/>
  <c r="G258" i="1"/>
  <c r="H226" i="1"/>
  <c r="G226" i="1"/>
  <c r="F175" i="5"/>
  <c r="C1179" i="1"/>
  <c r="H304" i="1"/>
  <c r="G304" i="1"/>
  <c r="H516" i="1"/>
  <c r="G516" i="1"/>
  <c r="H3" i="1"/>
  <c r="G3" i="1"/>
  <c r="H1524" i="1"/>
  <c r="G1524" i="1"/>
  <c r="H1538" i="1"/>
  <c r="G1538" i="1"/>
  <c r="H1012" i="1"/>
  <c r="G1012" i="1"/>
  <c r="D418" i="4"/>
  <c r="C355" i="1"/>
  <c r="F360" i="4"/>
  <c r="H1430" i="1"/>
  <c r="G1430" i="1"/>
  <c r="H160" i="1"/>
  <c r="G160" i="1"/>
  <c r="E6" i="5"/>
  <c r="G306" i="9" s="1"/>
  <c r="E306" i="9" s="1"/>
  <c r="B306" i="9" s="1"/>
  <c r="I22" i="3"/>
  <c r="D1012" i="1"/>
  <c r="H623" i="1"/>
  <c r="G623" i="1"/>
  <c r="I31" i="3"/>
  <c r="D1536" i="1"/>
  <c r="H356" i="1"/>
  <c r="G356" i="1"/>
  <c r="H1206" i="1"/>
  <c r="G1206" i="1"/>
  <c r="D639" i="4"/>
  <c r="C424" i="1"/>
  <c r="F430" i="4"/>
  <c r="H578" i="1"/>
  <c r="G578" i="1"/>
  <c r="H217" i="1"/>
  <c r="G217" i="1"/>
  <c r="E337" i="9"/>
  <c r="B337" i="9" s="1"/>
  <c r="D299" i="4"/>
  <c r="D300" i="4" s="1"/>
  <c r="H18" i="3"/>
  <c r="C148" i="1"/>
  <c r="F152" i="4"/>
  <c r="H1180" i="1"/>
  <c r="G1180" i="1"/>
  <c r="H1254" i="1"/>
  <c r="G1254" i="1"/>
  <c r="E299" i="4"/>
  <c r="I18" i="3"/>
  <c r="D148" i="1"/>
  <c r="H1140" i="1"/>
  <c r="G1140" i="1"/>
  <c r="H78" i="1"/>
  <c r="G78" i="1"/>
  <c r="G1509" i="1"/>
  <c r="H1509" i="1"/>
  <c r="H530" i="1"/>
  <c r="G530" i="1"/>
  <c r="H401" i="1"/>
  <c r="G401" i="1"/>
  <c r="D640" i="4"/>
  <c r="C529" i="1"/>
  <c r="F535" i="4"/>
  <c r="H368" i="1"/>
  <c r="G368" i="1"/>
  <c r="D417" i="4"/>
  <c r="C303" i="1"/>
  <c r="F308" i="4"/>
  <c r="F69" i="5"/>
  <c r="C1074" i="1"/>
  <c r="H23" i="3"/>
  <c r="I17" i="3"/>
  <c r="D2" i="1"/>
  <c r="E300" i="4"/>
  <c r="D296" i="1" s="1"/>
  <c r="E422" i="4"/>
  <c r="H130" i="1"/>
  <c r="G130" i="1"/>
  <c r="H1017" i="1"/>
  <c r="G1017" i="1"/>
  <c r="H45" i="1"/>
  <c r="G45" i="1"/>
  <c r="H136" i="1"/>
  <c r="G136" i="1"/>
  <c r="G345" i="9"/>
  <c r="E345" i="9" s="1"/>
  <c r="H33" i="3"/>
  <c r="C1537" i="1"/>
  <c r="I33" i="3"/>
  <c r="D1537" i="1"/>
  <c r="H642" i="1"/>
  <c r="G642" i="1"/>
  <c r="B347" i="9"/>
  <c r="E346" i="9"/>
  <c r="H1536" i="1"/>
  <c r="G1536" i="1"/>
  <c r="H9" i="3"/>
  <c r="B342" i="9"/>
  <c r="E341" i="9"/>
  <c r="H1620" i="1"/>
  <c r="G1620" i="1"/>
  <c r="H11" i="3"/>
  <c r="H1074" i="1" l="1"/>
  <c r="G1074" i="1"/>
  <c r="B345" i="9"/>
  <c r="E344" i="9"/>
  <c r="I10" i="3" s="1"/>
  <c r="E643" i="4"/>
  <c r="E424" i="4"/>
  <c r="D419" i="1" s="1"/>
  <c r="D417" i="1"/>
  <c r="H529" i="1"/>
  <c r="G529" i="1"/>
  <c r="H424" i="1"/>
  <c r="G424" i="1"/>
  <c r="H1179" i="1"/>
  <c r="G1179" i="1"/>
  <c r="E299" i="9"/>
  <c r="G2" i="1"/>
  <c r="H2" i="1"/>
  <c r="F640" i="4"/>
  <c r="C634" i="1"/>
  <c r="F300" i="4"/>
  <c r="C296" i="1"/>
  <c r="D643" i="4"/>
  <c r="C417" i="1"/>
  <c r="F422" i="4"/>
  <c r="H148" i="1"/>
  <c r="G148" i="1"/>
  <c r="D295" i="1"/>
  <c r="E301" i="4"/>
  <c r="D297" i="1" s="1"/>
  <c r="E423" i="4"/>
  <c r="C295" i="1"/>
  <c r="D423" i="4"/>
  <c r="D424" i="4" s="1"/>
  <c r="D301" i="4"/>
  <c r="F299" i="4"/>
  <c r="F639" i="4"/>
  <c r="C633" i="1"/>
  <c r="G1011" i="1"/>
  <c r="H1011" i="1"/>
  <c r="H1537" i="1"/>
  <c r="G1537" i="1"/>
  <c r="F418" i="4"/>
  <c r="C413" i="1"/>
  <c r="H299" i="9"/>
  <c r="D1011" i="1"/>
  <c r="H8" i="3" s="1"/>
  <c r="M3" i="9" s="1"/>
  <c r="H303" i="1"/>
  <c r="G303" i="1"/>
  <c r="F417" i="4"/>
  <c r="C412" i="1"/>
  <c r="H355" i="1"/>
  <c r="G355" i="1"/>
  <c r="N3" i="9"/>
  <c r="I11" i="3"/>
  <c r="K3" i="9"/>
  <c r="I9" i="3"/>
  <c r="C419" i="1" l="1"/>
  <c r="F424" i="4"/>
  <c r="H333" i="9"/>
  <c r="G333" i="9"/>
  <c r="E333" i="9" s="1"/>
  <c r="B333" i="9" s="1"/>
  <c r="H412" i="1"/>
  <c r="G412" i="1"/>
  <c r="H295" i="1"/>
  <c r="G295" i="1"/>
  <c r="G417" i="1"/>
  <c r="H417" i="1"/>
  <c r="B299" i="9"/>
  <c r="E298" i="9"/>
  <c r="I8" i="3" s="1"/>
  <c r="H20" i="9"/>
  <c r="E644" i="4"/>
  <c r="E425" i="4"/>
  <c r="D420" i="1" s="1"/>
  <c r="D418" i="1"/>
  <c r="D637" i="1"/>
  <c r="G296" i="1"/>
  <c r="H296" i="1"/>
  <c r="H633" i="1"/>
  <c r="G633" i="1"/>
  <c r="C297" i="1"/>
  <c r="F301" i="4"/>
  <c r="C637" i="1"/>
  <c r="F643" i="4"/>
  <c r="H413" i="1"/>
  <c r="G413" i="1"/>
  <c r="H634" i="1"/>
  <c r="G634" i="1"/>
  <c r="G20" i="9"/>
  <c r="E20" i="9" s="1"/>
  <c r="B20" i="9" s="1"/>
  <c r="D644" i="4"/>
  <c r="D425" i="4"/>
  <c r="F423" i="4"/>
  <c r="C418" i="1"/>
  <c r="H297" i="1" l="1"/>
  <c r="G297" i="1"/>
  <c r="H418" i="1"/>
  <c r="G418" i="1"/>
  <c r="C420" i="1"/>
  <c r="F425" i="4"/>
  <c r="H637" i="1"/>
  <c r="G637" i="1"/>
  <c r="E646" i="4"/>
  <c r="D638" i="1"/>
  <c r="D646" i="4"/>
  <c r="F644" i="4"/>
  <c r="C638" i="1"/>
  <c r="D645" i="4"/>
  <c r="E645" i="4"/>
  <c r="G419" i="1"/>
  <c r="H419" i="1"/>
  <c r="C639" i="1" l="1"/>
  <c r="D649" i="4"/>
  <c r="F645" i="4"/>
  <c r="G297" i="9"/>
  <c r="E297" i="9" s="1"/>
  <c r="B297" i="9" s="1"/>
  <c r="H638" i="1"/>
  <c r="G638" i="1"/>
  <c r="C640" i="1"/>
  <c r="D650" i="4"/>
  <c r="F646" i="4"/>
  <c r="E649" i="4"/>
  <c r="D639" i="1"/>
  <c r="G420" i="1"/>
  <c r="H420" i="1"/>
  <c r="D640" i="1"/>
  <c r="E650" i="4"/>
  <c r="H640" i="1" l="1"/>
  <c r="G640" i="1"/>
  <c r="C644" i="1"/>
  <c r="F650" i="4"/>
  <c r="H20" i="3"/>
  <c r="I20" i="3"/>
  <c r="D644" i="1"/>
  <c r="H7" i="3" s="1"/>
  <c r="J3" i="9" s="1"/>
  <c r="D643" i="1"/>
  <c r="I19" i="3"/>
  <c r="H19" i="3"/>
  <c r="F649" i="4"/>
  <c r="C643" i="1"/>
  <c r="H639" i="1"/>
  <c r="G639" i="1"/>
  <c r="H643" i="1" l="1"/>
  <c r="G643" i="1"/>
  <c r="H644" i="1"/>
  <c r="G644" i="1"/>
  <c r="G295" i="9"/>
  <c r="I6" i="9"/>
  <c r="K8" i="9"/>
  <c r="K11" i="9"/>
  <c r="H15" i="9"/>
  <c r="H17" i="9"/>
  <c r="H18" i="9"/>
  <c r="J9" i="9"/>
  <c r="M15" i="9"/>
  <c r="L293" i="9"/>
  <c r="F293" i="9" s="1"/>
  <c r="J6" i="9"/>
  <c r="I9" i="9"/>
  <c r="I12" i="9"/>
  <c r="L15" i="9"/>
  <c r="I17" i="9"/>
  <c r="K6" i="9"/>
  <c r="J12" i="9"/>
  <c r="I7" i="9"/>
  <c r="K12" i="9"/>
  <c r="G21" i="9"/>
  <c r="H22" i="9"/>
  <c r="J10" i="9"/>
  <c r="I13" i="9"/>
  <c r="H16" i="9"/>
  <c r="H21" i="9"/>
  <c r="I5" i="9"/>
  <c r="K7" i="9"/>
  <c r="L16" i="9"/>
  <c r="K13" i="9"/>
  <c r="K5" i="9"/>
  <c r="J11" i="9"/>
  <c r="G15" i="9"/>
  <c r="J17" i="9"/>
  <c r="G18" i="9"/>
  <c r="K9" i="9"/>
  <c r="G16" i="9"/>
  <c r="E16" i="9" s="1"/>
  <c r="J5" i="9"/>
  <c r="I11" i="9"/>
  <c r="J7" i="9"/>
  <c r="K10" i="9"/>
  <c r="J13" i="9"/>
  <c r="G22" i="9"/>
  <c r="I8" i="9"/>
  <c r="M16" i="9"/>
  <c r="H295" i="9"/>
  <c r="J8" i="9"/>
  <c r="G17" i="9"/>
  <c r="E22" i="9" l="1"/>
  <c r="B22" i="9" s="1"/>
  <c r="E8" i="9"/>
  <c r="B8" i="9" s="1"/>
  <c r="E21" i="9"/>
  <c r="B21" i="9" s="1"/>
  <c r="E9" i="9"/>
  <c r="B9" i="9" s="1"/>
  <c r="E18" i="9"/>
  <c r="B18" i="9" s="1"/>
  <c r="E5" i="9"/>
  <c r="B5" i="9" s="1"/>
  <c r="E295" i="9"/>
  <c r="B295" i="9" s="1"/>
  <c r="E15" i="9"/>
  <c r="E6" i="9"/>
  <c r="B6" i="9" s="1"/>
  <c r="E17" i="9"/>
  <c r="B17" i="9" s="1"/>
  <c r="E13" i="9"/>
  <c r="B13" i="9" s="1"/>
  <c r="F23" i="9"/>
  <c r="B293" i="9"/>
  <c r="E11" i="9"/>
  <c r="B11" i="9" s="1"/>
  <c r="E10" i="9"/>
  <c r="B10" i="9" s="1"/>
  <c r="F15" i="9"/>
  <c r="F16" i="9"/>
  <c r="B16" i="9" s="1"/>
  <c r="E7" i="9"/>
  <c r="B7" i="9" s="1"/>
  <c r="E12" i="9"/>
  <c r="B12" i="9" s="1"/>
  <c r="E23" i="9" l="1"/>
  <c r="I7" i="3" s="1"/>
  <c r="E14" i="9"/>
  <c r="I13" i="3" s="1"/>
  <c r="F14" i="9"/>
  <c r="F3" i="9" s="1"/>
  <c r="B15" i="9"/>
  <c r="E4" i="9"/>
  <c r="E3" i="9" l="1"/>
</calcChain>
</file>

<file path=xl/sharedStrings.xml><?xml version="1.0" encoding="utf-8"?>
<sst xmlns="http://schemas.openxmlformats.org/spreadsheetml/2006/main" count="4719" uniqueCount="3654">
  <si>
    <t>Obveznik:</t>
  </si>
  <si>
    <t>14656 - O.Š. ODRA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</si>
  <si>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</si>
  <si>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</si>
  <si>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</si>
  <si>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</si>
  <si>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</si>
  <si>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</si>
  <si>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</si>
  <si>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</si>
  <si>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</si>
  <si>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</si>
  <si>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</si>
  <si>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</si>
  <si>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</si>
  <si>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</si>
  <si>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</si>
  <si>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</si>
  <si>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</si>
  <si>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</si>
  <si>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</si>
  <si>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</si>
  <si>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</si>
  <si>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</si>
  <si>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</si>
  <si>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</si>
  <si>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</si>
  <si>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</si>
  <si>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</si>
  <si>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</si>
  <si>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</si>
  <si>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</si>
  <si>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</si>
  <si>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</si>
  <si>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</si>
  <si>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</si>
  <si>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</si>
  <si>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</si>
  <si>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</si>
  <si>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</si>
  <si>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</si>
  <si>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</si>
  <si>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</si>
  <si>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</si>
  <si>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</si>
  <si>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</si>
  <si>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</si>
  <si>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</si>
  <si>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</si>
  <si>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</si>
  <si>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</si>
  <si>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</si>
  <si>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</si>
  <si>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</si>
  <si>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</si>
  <si>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</si>
  <si>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</si>
  <si>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</si>
  <si>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</si>
  <si>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</si>
  <si>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</si>
  <si>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</si>
  <si>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</si>
  <si>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</si>
  <si>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</si>
  <si>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</si>
  <si>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</si>
  <si>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</si>
  <si>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</si>
  <si>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</si>
  <si>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</si>
  <si>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</si>
  <si>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</si>
  <si>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</si>
  <si>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</si>
  <si>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</si>
  <si>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</si>
  <si>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</si>
  <si>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</si>
  <si>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</si>
  <si>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</si>
  <si>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</si>
  <si>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</si>
  <si>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</si>
  <si>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</si>
  <si>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</si>
  <si>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</si>
  <si>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</si>
  <si>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</si>
  <si>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</si>
  <si>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</si>
  <si>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</si>
  <si>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</si>
  <si>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</si>
  <si>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</si>
  <si>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</si>
  <si>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</si>
  <si>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</si>
  <si>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</si>
  <si>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</si>
  <si>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</si>
  <si>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</si>
  <si>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</si>
  <si>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</si>
  <si>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</si>
  <si>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</si>
  <si>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</si>
  <si>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</si>
  <si>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</si>
  <si>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</si>
  <si>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</si>
  <si>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</si>
  <si>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</si>
  <si>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</si>
  <si>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</si>
  <si>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</si>
  <si>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</si>
  <si>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</si>
  <si>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</si>
  <si>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</si>
  <si>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</si>
  <si>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</si>
  <si>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</si>
  <si>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</si>
  <si>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</si>
  <si>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</si>
  <si>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</si>
  <si>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</si>
  <si>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</si>
  <si>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</si>
  <si>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</si>
  <si>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</si>
  <si>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</si>
  <si>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</si>
  <si>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</si>
  <si>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</si>
  <si>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</si>
  <si>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</si>
  <si>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</si>
  <si>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</si>
  <si>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</si>
  <si>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</si>
  <si>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</si>
  <si>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</si>
  <si>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</si>
  <si>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</si>
  <si>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</si>
  <si>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</si>
  <si>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</si>
  <si>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</si>
  <si>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</si>
  <si>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</si>
  <si>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</si>
  <si>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</si>
  <si>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</si>
  <si>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</si>
  <si>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</si>
  <si>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</si>
  <si>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</si>
  <si>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</si>
  <si>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</si>
  <si>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</si>
  <si>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</si>
  <si>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</si>
  <si>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</si>
  <si>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</si>
  <si>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</si>
  <si>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</si>
  <si>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</si>
  <si>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</si>
  <si>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</si>
  <si>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</si>
  <si>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</si>
  <si>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</si>
  <si>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</si>
  <si>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</si>
  <si>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</si>
  <si>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</si>
  <si>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</si>
  <si>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</si>
  <si>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</si>
  <si>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</si>
  <si>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</si>
  <si>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</si>
  <si>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</si>
  <si>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</si>
  <si>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</si>
  <si>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</si>
  <si>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</si>
  <si>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</si>
  <si>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</si>
  <si>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</si>
  <si>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</si>
  <si>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</si>
  <si>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</si>
  <si>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</si>
  <si>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</si>
  <si>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</si>
  <si>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</si>
  <si>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</si>
  <si>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</si>
  <si>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</si>
  <si>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</si>
  <si>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</si>
  <si>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</si>
  <si>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</si>
  <si>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</si>
  <si>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</si>
  <si>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</si>
  <si>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</si>
  <si>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</si>
  <si>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</si>
  <si>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</si>
  <si>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</si>
  <si>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</si>
  <si>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</si>
  <si>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</si>
  <si>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</si>
  <si>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</si>
  <si>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</si>
  <si>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</si>
  <si>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</si>
  <si>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</si>
  <si>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</si>
  <si>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</si>
  <si>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</si>
  <si>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</si>
  <si>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</si>
  <si>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</si>
  <si>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</si>
  <si>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</si>
  <si>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</si>
  <si>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</si>
  <si>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</si>
  <si>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</si>
  <si>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</si>
  <si>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</si>
  <si>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</si>
  <si>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</si>
  <si>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</si>
  <si>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</si>
  <si>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</si>
  <si>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</si>
  <si>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</si>
  <si>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</si>
  <si>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</si>
  <si>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</si>
  <si>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</si>
  <si>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</si>
  <si>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</si>
  <si>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</si>
  <si>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</si>
  <si>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</si>
  <si>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</si>
  <si>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</si>
  <si>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</si>
  <si>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</si>
  <si>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</si>
  <si>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</si>
  <si>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</si>
  <si>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</si>
  <si>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</si>
  <si>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</si>
  <si>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</si>
  <si>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</si>
  <si>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</si>
  <si>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</si>
  <si>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</si>
  <si>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</si>
  <si>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</si>
  <si>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</si>
  <si>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</si>
  <si>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</si>
  <si>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</si>
  <si>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</si>
  <si>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</si>
  <si>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</si>
  <si>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</si>
  <si>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</si>
  <si>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</si>
  <si>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</si>
  <si>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</si>
  <si>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</si>
  <si>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</si>
  <si>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</si>
  <si>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</si>
  <si>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</si>
  <si>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</si>
  <si>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</si>
  <si>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</si>
  <si>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</si>
  <si>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</si>
  <si>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</si>
  <si>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</si>
  <si>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</si>
  <si>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</si>
  <si>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</si>
  <si>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</si>
  <si>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</si>
  <si>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</si>
  <si>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</si>
  <si>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</si>
  <si>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</si>
  <si>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</si>
  <si>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</si>
  <si>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</si>
  <si>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</si>
  <si>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</si>
  <si>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</si>
  <si>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</si>
  <si>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</si>
  <si>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</si>
  <si>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</si>
  <si>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</si>
  <si>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</si>
  <si>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</si>
  <si>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</si>
  <si>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</si>
  <si>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</si>
  <si>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</si>
  <si>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</si>
  <si>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</si>
  <si>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</si>
  <si>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</si>
  <si>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</si>
  <si>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</si>
  <si>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</si>
  <si>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</si>
  <si>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</si>
  <si>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</si>
  <si>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</si>
  <si>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</si>
  <si>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</si>
  <si>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</si>
  <si>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</si>
  <si>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</si>
  <si>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</si>
  <si>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</si>
  <si>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</si>
  <si>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</si>
  <si>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</si>
  <si>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</si>
  <si>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</si>
  <si>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</si>
  <si>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</si>
  <si>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</si>
  <si>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</si>
  <si>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</si>
  <si>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</si>
  <si>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</si>
  <si>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</si>
  <si>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</si>
  <si>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</si>
  <si>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</si>
  <si>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</si>
  <si>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</si>
  <si>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</si>
  <si>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</si>
  <si>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</si>
  <si>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</si>
  <si>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</si>
  <si>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</si>
  <si>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</si>
  <si>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</si>
  <si>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</si>
  <si>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</si>
  <si>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</si>
  <si>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</si>
  <si>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</si>
  <si>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</si>
  <si>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</si>
  <si>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</si>
  <si>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</si>
  <si>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</si>
  <si>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</si>
  <si>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</si>
  <si>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</si>
  <si>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</si>
  <si>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</si>
  <si>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</si>
  <si>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</si>
  <si>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</si>
  <si>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</si>
  <si>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</si>
  <si>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</si>
  <si>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</si>
  <si>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</si>
  <si>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</si>
  <si>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</si>
  <si>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</si>
  <si>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</si>
  <si>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</si>
  <si>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</si>
  <si>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</si>
  <si>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</si>
  <si>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</si>
  <si>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</si>
  <si>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</si>
  <si>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</si>
  <si>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</si>
  <si>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</si>
  <si>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</si>
  <si>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</si>
  <si>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</si>
  <si>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</si>
  <si>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</si>
  <si>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</si>
  <si>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</si>
  <si>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</si>
  <si>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</si>
  <si>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</si>
  <si>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</si>
  <si>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</si>
  <si>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</si>
  <si>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</si>
  <si>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</si>
  <si>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</si>
  <si>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</si>
  <si>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</si>
  <si>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</si>
  <si>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</si>
  <si>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</si>
  <si>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</si>
  <si>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</si>
  <si>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</si>
  <si>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</si>
  <si>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</si>
  <si>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</si>
  <si>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</si>
  <si>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</si>
  <si>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</si>
  <si>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</si>
  <si>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</si>
  <si>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</si>
  <si>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</si>
  <si>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</si>
  <si>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</si>
  <si>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</si>
  <si>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</si>
  <si>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</si>
  <si>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</si>
  <si>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</si>
  <si>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</si>
  <si>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</si>
  <si>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</si>
  <si>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</si>
  <si>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</si>
  <si>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</si>
  <si>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</si>
  <si>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</si>
  <si>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</si>
  <si>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</si>
  <si>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</si>
  <si>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</si>
  <si>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</si>
  <si>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</si>
  <si>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</si>
  <si>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</si>
  <si>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</si>
  <si>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</si>
  <si>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</si>
  <si>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</si>
  <si>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</si>
  <si>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</si>
  <si>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</si>
  <si>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</si>
  <si>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</si>
  <si>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</si>
  <si>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</si>
  <si>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</si>
  <si>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</si>
  <si>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</si>
  <si>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</si>
  <si>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</si>
  <si>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</si>
  <si>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</si>
  <si>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</si>
  <si>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</si>
  <si>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</si>
  <si>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</si>
  <si>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</si>
  <si>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</si>
  <si>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</si>
  <si>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</si>
  <si>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</si>
  <si>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</si>
  <si>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</si>
  <si>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</si>
  <si>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</si>
  <si>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</si>
  <si>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</si>
  <si>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</si>
  <si>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</si>
  <si>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</si>
  <si>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</si>
  <si>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</si>
  <si>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</si>
  <si>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</si>
  <si>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</si>
  <si>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</si>
  <si>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</si>
  <si>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</si>
  <si>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</si>
  <si>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</si>
  <si>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</si>
  <si>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</si>
  <si>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</si>
  <si>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</si>
  <si>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</si>
  <si>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</si>
  <si>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</si>
  <si>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</si>
  <si>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</si>
  <si>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</si>
  <si>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</si>
  <si>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</si>
  <si>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</si>
  <si>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</si>
  <si>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</si>
  <si>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</si>
  <si>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</si>
  <si>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</si>
  <si>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</si>
  <si>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</si>
  <si>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</si>
  <si>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</si>
  <si>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</si>
  <si>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</si>
  <si>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</si>
  <si>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</si>
  <si>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</si>
  <si>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</si>
  <si>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</si>
  <si>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</si>
  <si>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</si>
  <si>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</si>
  <si>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</si>
  <si>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</si>
  <si>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</si>
  <si>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</si>
  <si>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</si>
  <si>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</si>
  <si>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</si>
  <si>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</si>
  <si>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</si>
  <si>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</si>
  <si>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</si>
  <si>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</si>
  <si>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</si>
  <si>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</si>
  <si>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</si>
  <si>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</si>
  <si>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</si>
  <si>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</si>
  <si>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</si>
  <si>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</si>
  <si>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</si>
  <si>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</si>
  <si>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</si>
  <si>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</si>
  <si>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</si>
  <si>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</si>
  <si>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</si>
  <si>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</si>
  <si>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</si>
  <si>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</si>
  <si>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</si>
  <si>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</si>
  <si>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</si>
  <si>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</si>
  <si>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</si>
  <si>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</si>
  <si>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</si>
  <si>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</si>
  <si>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</si>
  <si>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</si>
  <si>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</si>
  <si>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</si>
  <si>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</si>
  <si>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</si>
  <si>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</si>
  <si>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</si>
  <si>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</si>
  <si>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</si>
  <si>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</si>
  <si>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</si>
  <si>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</si>
  <si>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</si>
  <si>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</si>
  <si>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</si>
  <si>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</si>
  <si>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</si>
  <si>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</si>
  <si>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</si>
  <si>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</si>
  <si>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</si>
  <si>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</si>
  <si>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</si>
  <si>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</si>
  <si>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</si>
  <si>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</si>
  <si>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</si>
  <si>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</si>
  <si>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</si>
  <si>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</si>
  <si>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</si>
  <si>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</si>
  <si>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</si>
  <si>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</si>
  <si>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</si>
  <si>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</si>
  <si>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</si>
  <si>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</si>
  <si>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</si>
  <si>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</si>
  <si>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</si>
  <si>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</si>
  <si>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</si>
  <si>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</si>
  <si>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</si>
  <si>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</si>
  <si>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</si>
  <si>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</si>
  <si>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</si>
  <si>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</si>
  <si>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</si>
  <si>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</si>
  <si>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</si>
  <si>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</si>
  <si>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</si>
  <si>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</si>
  <si>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</si>
  <si>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</si>
  <si>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</si>
  <si>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</si>
  <si>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</si>
  <si>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</si>
  <si>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</si>
  <si>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</si>
  <si>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</si>
  <si>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</si>
  <si>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</si>
  <si>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</si>
  <si>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</si>
  <si>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</si>
  <si>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</si>
  <si>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</si>
  <si>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</si>
  <si>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</si>
  <si>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</si>
  <si>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</si>
  <si>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</si>
  <si>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</si>
  <si>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</si>
  <si>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</si>
  <si>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</si>
  <si>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</si>
  <si>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</si>
  <si>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</si>
  <si>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</si>
  <si>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</si>
  <si>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</si>
  <si>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</si>
  <si>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</si>
  <si>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</si>
  <si>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</si>
  <si>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</si>
  <si>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</si>
  <si>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</si>
  <si>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</si>
  <si>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</si>
  <si>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</si>
  <si>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</si>
  <si>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</si>
  <si>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</si>
  <si>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</si>
  <si>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</si>
  <si>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</si>
  <si>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</si>
  <si>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</si>
  <si>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</si>
  <si>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</si>
  <si>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</si>
  <si>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</si>
  <si>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</si>
  <si>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</si>
  <si>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</si>
  <si>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</si>
  <si>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</si>
  <si>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</si>
  <si>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</si>
  <si>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</si>
  <si>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</si>
  <si>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</si>
  <si>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</si>
  <si>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</si>
  <si>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</si>
  <si>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</si>
  <si>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</si>
  <si>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</si>
  <si>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</si>
  <si>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</si>
  <si>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</si>
  <si>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</si>
  <si>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</si>
  <si>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</si>
  <si>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</si>
  <si>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</si>
  <si>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</si>
  <si>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</si>
  <si>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</si>
  <si>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</si>
  <si>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</si>
  <si>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</si>
  <si>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</si>
  <si>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</si>
  <si>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</si>
  <si>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</si>
  <si>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</si>
  <si>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</si>
  <si>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</si>
  <si>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</si>
  <si>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</si>
  <si>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</si>
  <si>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</si>
  <si>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</si>
  <si>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</si>
  <si>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</si>
  <si>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</si>
  <si>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</si>
  <si>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</si>
  <si>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</si>
  <si>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</si>
  <si>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</si>
  <si>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</si>
  <si>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</si>
  <si>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</si>
  <si>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</si>
  <si>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</si>
  <si>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</si>
  <si>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</si>
  <si>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</si>
  <si>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</si>
  <si>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</si>
  <si>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</si>
  <si>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</si>
  <si>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</si>
  <si>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</si>
  <si>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</si>
  <si>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</si>
  <si>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</si>
  <si>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</si>
  <si>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</si>
  <si>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</si>
  <si>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</si>
  <si>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</si>
  <si>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</si>
  <si>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</si>
  <si>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</si>
  <si>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</si>
  <si>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</si>
  <si>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</si>
  <si>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</si>
  <si>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</si>
  <si>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</si>
  <si>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</si>
  <si>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</si>
  <si>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</si>
  <si>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</si>
  <si>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</si>
  <si>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</si>
  <si>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</si>
  <si>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</si>
  <si>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</si>
  <si>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</si>
  <si>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</si>
  <si>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</si>
  <si>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</si>
  <si>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</si>
  <si>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</si>
  <si>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</si>
  <si>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</si>
  <si>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</si>
  <si>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</si>
  <si>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</si>
  <si>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</si>
  <si>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</si>
  <si>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</si>
  <si>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</si>
  <si>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</si>
  <si>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</si>
  <si>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</si>
  <si>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</si>
  <si>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</si>
  <si>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</si>
  <si>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</si>
  <si>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</si>
  <si>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</si>
  <si>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</si>
  <si>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</si>
  <si>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</si>
  <si>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</si>
  <si>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</si>
  <si>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</si>
  <si>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</si>
  <si>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</si>
  <si>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</si>
  <si>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</si>
  <si>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</si>
  <si>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</si>
  <si>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</si>
  <si>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</si>
  <si>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</si>
  <si>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</si>
  <si>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</si>
  <si>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</si>
  <si>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</si>
  <si>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</si>
  <si>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</si>
  <si>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</si>
  <si>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</si>
  <si>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</si>
  <si>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</si>
  <si>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</si>
  <si>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</si>
  <si>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</si>
  <si>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</si>
  <si>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</si>
  <si>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</si>
  <si>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</si>
  <si>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</si>
  <si>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</si>
  <si>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</si>
  <si>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</si>
  <si>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</si>
  <si>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</si>
  <si>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</si>
  <si>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</si>
  <si>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</si>
  <si>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</si>
  <si>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</si>
  <si>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</si>
  <si>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</si>
  <si>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</si>
  <si>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</si>
  <si>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</si>
  <si>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</si>
  <si>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</si>
  <si>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</si>
  <si>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</si>
  <si>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</si>
  <si>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</si>
  <si>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</si>
  <si>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</si>
  <si>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</si>
  <si>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</si>
  <si>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</si>
  <si>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</si>
  <si>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</si>
  <si>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</si>
  <si>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</si>
  <si>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</si>
  <si>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</si>
  <si>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</si>
  <si>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</si>
  <si>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</si>
  <si>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</si>
  <si>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</si>
  <si>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</si>
  <si>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</si>
  <si>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</si>
  <si>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</si>
  <si>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</si>
  <si>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</si>
  <si>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</si>
  <si>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</si>
  <si>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</si>
  <si>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</si>
  <si>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</si>
  <si>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</si>
  <si>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</si>
  <si>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</si>
  <si>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</si>
  <si>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</si>
  <si>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</si>
  <si>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</si>
  <si>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</si>
  <si>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</si>
  <si>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</si>
  <si>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</si>
  <si>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</si>
  <si>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</si>
  <si>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</si>
  <si>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</si>
  <si>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</si>
  <si>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</si>
  <si>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</si>
  <si>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</si>
  <si>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</si>
  <si>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</si>
  <si>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</si>
  <si>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</si>
  <si>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</si>
  <si>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</si>
  <si>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</si>
  <si>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</si>
  <si>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</si>
  <si>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</si>
  <si>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</si>
  <si>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</si>
  <si>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</si>
  <si>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</si>
  <si>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</si>
  <si>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</si>
  <si>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</si>
  <si>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</si>
  <si>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</si>
  <si>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</si>
  <si>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</si>
  <si>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</si>
  <si>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</si>
  <si>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</si>
  <si>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</si>
  <si>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</si>
  <si>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</si>
  <si>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</si>
  <si>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</si>
  <si>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</si>
  <si>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</si>
  <si>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</si>
  <si>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</si>
  <si>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</si>
  <si>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</si>
  <si>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</si>
  <si>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</si>
  <si>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</si>
  <si>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</si>
  <si>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</si>
  <si>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</si>
  <si>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</si>
  <si>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</si>
  <si>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</si>
  <si>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</si>
  <si>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</si>
  <si>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</si>
  <si>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</si>
  <si>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</si>
  <si>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</si>
  <si>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</si>
  <si>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</si>
  <si>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</si>
  <si>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</si>
  <si>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</si>
  <si>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</si>
  <si>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</si>
  <si>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</si>
  <si>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</si>
  <si>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</si>
  <si>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</si>
  <si>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</si>
  <si>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</si>
  <si>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</si>
  <si>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</si>
  <si>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</si>
  <si>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</si>
  <si>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</si>
  <si>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</si>
  <si>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</si>
  <si>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</si>
  <si>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</si>
  <si>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</si>
  <si>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</si>
  <si>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</si>
  <si>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</si>
  <si>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</si>
  <si>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</si>
  <si>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</si>
  <si>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</si>
  <si>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</si>
  <si>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</si>
  <si>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</si>
  <si>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</si>
  <si>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</si>
  <si>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</si>
  <si>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</si>
  <si>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</si>
  <si>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</si>
  <si>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</si>
  <si>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</si>
  <si>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</si>
  <si>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</si>
  <si>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</si>
  <si>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</si>
  <si>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</si>
  <si>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</si>
  <si>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</si>
  <si>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</si>
  <si>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</si>
  <si>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</si>
  <si>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</si>
  <si>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</si>
  <si>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</si>
  <si>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</si>
  <si>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</si>
  <si>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</si>
  <si>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</si>
  <si>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</si>
  <si>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</si>
  <si>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</si>
  <si>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</si>
  <si>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</si>
  <si>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</si>
  <si>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</si>
  <si>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</si>
  <si>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</si>
  <si>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</si>
  <si>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</si>
  <si>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</si>
  <si>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</si>
  <si>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</si>
  <si>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</si>
  <si>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</si>
  <si>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</si>
  <si>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</si>
  <si>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</si>
  <si>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</si>
  <si>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</si>
  <si>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</si>
  <si>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</si>
  <si>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</si>
  <si>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</si>
  <si>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</si>
  <si>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</si>
  <si>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</si>
  <si>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</si>
  <si>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</si>
  <si>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</si>
  <si>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</si>
  <si>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</si>
  <si>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</si>
  <si>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</si>
  <si>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</si>
  <si>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</si>
  <si>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</si>
  <si>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</si>
  <si>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</si>
  <si>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</si>
  <si>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</si>
  <si>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</si>
  <si>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</si>
  <si>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</si>
  <si>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</si>
  <si>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</si>
  <si>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</si>
  <si>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</si>
  <si>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</si>
  <si>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</si>
  <si>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</si>
  <si>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</si>
  <si>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</si>
  <si>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</si>
  <si>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</si>
  <si>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</si>
  <si>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</si>
  <si>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</si>
  <si>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</si>
  <si>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</si>
  <si>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</si>
  <si>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</si>
  <si>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</si>
  <si>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</si>
  <si>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</si>
  <si>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</si>
  <si>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</si>
  <si>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</si>
  <si>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</si>
  <si>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</si>
  <si>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</si>
  <si>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</si>
  <si>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</si>
  <si>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</si>
  <si>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</si>
  <si>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</si>
  <si>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</si>
  <si>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</si>
  <si>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</si>
  <si>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</si>
  <si>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</si>
  <si>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</si>
  <si>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</si>
  <si>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</si>
  <si>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</si>
  <si>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</si>
  <si>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</si>
  <si>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</si>
  <si>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</si>
  <si>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</si>
  <si>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</si>
  <si>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</si>
  <si>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</si>
  <si>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</si>
  <si>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</si>
  <si>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</si>
  <si>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</si>
  <si>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</si>
  <si>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</si>
  <si>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</si>
  <si>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</si>
  <si>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</si>
  <si>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</si>
  <si>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</si>
  <si>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</si>
  <si>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</si>
  <si>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</si>
  <si>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</si>
  <si>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</si>
  <si>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</si>
  <si>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</si>
  <si>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</si>
  <si>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</si>
  <si>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</si>
  <si>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</si>
  <si>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</si>
  <si>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</si>
  <si>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</si>
  <si>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</si>
  <si>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</si>
  <si>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</si>
  <si>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</si>
  <si>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</si>
  <si>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</si>
  <si>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</si>
  <si>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</si>
  <si>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</si>
  <si>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</si>
  <si>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</si>
  <si>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</si>
  <si>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</si>
  <si>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</si>
  <si>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</si>
  <si>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</si>
  <si>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</si>
  <si>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</si>
  <si>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</si>
  <si>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</si>
  <si>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</si>
  <si>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</si>
  <si>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</si>
  <si>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</si>
  <si>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</si>
  <si>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</si>
  <si>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</si>
  <si>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</si>
  <si>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</si>
  <si>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</si>
  <si>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</si>
  <si>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</si>
  <si>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</si>
  <si>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</si>
  <si>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</si>
  <si>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</si>
  <si>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</si>
  <si>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</si>
  <si>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</si>
  <si>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</si>
  <si>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</si>
  <si>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</si>
  <si>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</si>
  <si>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</si>
  <si>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</si>
  <si>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</si>
  <si>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</si>
  <si>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</si>
  <si>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</si>
  <si>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</si>
  <si>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</si>
  <si>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</si>
  <si>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</si>
  <si>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</si>
  <si>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</si>
  <si>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</si>
  <si>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</si>
  <si>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</si>
  <si>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</si>
  <si>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</si>
  <si>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</si>
  <si>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</si>
  <si>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</si>
  <si>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</si>
  <si>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</si>
  <si>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</si>
  <si>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</si>
  <si>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</si>
  <si>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</si>
  <si>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</si>
  <si>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</si>
  <si>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</si>
  <si>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</si>
  <si>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</si>
  <si>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</si>
  <si>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</si>
  <si>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</si>
  <si>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</si>
  <si>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</si>
  <si>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</si>
  <si>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</si>
  <si>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</si>
  <si>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</si>
  <si>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</si>
  <si>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</si>
  <si>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</si>
  <si>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</si>
  <si>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</si>
  <si>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</si>
  <si>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</si>
  <si>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</si>
  <si>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</si>
  <si>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</si>
  <si>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</si>
  <si>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</si>
  <si>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</si>
  <si>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</si>
  <si>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</si>
  <si>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</si>
  <si>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</si>
  <si>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</si>
  <si>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</si>
  <si>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</si>
  <si>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</si>
  <si>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</si>
  <si>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</si>
  <si>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</si>
  <si>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</si>
  <si>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</si>
  <si>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</si>
  <si>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</si>
  <si>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</si>
  <si>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</si>
  <si>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</si>
  <si>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</si>
  <si>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</si>
  <si>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</si>
  <si>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</si>
  <si>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</si>
  <si>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</si>
  <si>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</si>
  <si>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</si>
  <si>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</si>
  <si>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</si>
  <si>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</si>
  <si>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</si>
  <si>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</si>
  <si>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</si>
  <si>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</si>
  <si>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</si>
  <si>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</si>
  <si>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</si>
  <si>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</si>
  <si>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</si>
  <si>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</si>
  <si>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</si>
  <si>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</si>
  <si>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</si>
  <si>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</si>
  <si>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</si>
  <si>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</si>
  <si>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</si>
  <si>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</si>
  <si>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</si>
  <si>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</si>
  <si>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</si>
  <si>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</si>
  <si>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</si>
  <si>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</si>
  <si>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</si>
  <si>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</si>
  <si>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</si>
  <si>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</si>
  <si>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</si>
  <si>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</si>
  <si>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</si>
  <si>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</si>
  <si>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</si>
  <si>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</si>
  <si>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</si>
  <si>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</si>
  <si>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</si>
  <si>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</si>
  <si>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</si>
  <si>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</si>
  <si>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</si>
  <si>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</si>
  <si>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</si>
  <si>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</si>
  <si>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</si>
  <si>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</si>
  <si>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</si>
  <si>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</si>
  <si>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</si>
  <si>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</si>
  <si>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</si>
  <si>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</si>
  <si>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</si>
  <si>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</si>
  <si>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</si>
  <si>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</si>
  <si>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</si>
  <si>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</si>
  <si>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</si>
  <si>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</si>
  <si>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</si>
  <si>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</si>
  <si>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</si>
  <si>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</si>
  <si>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</si>
  <si>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</si>
  <si>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</si>
  <si>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</si>
  <si>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</si>
  <si>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</si>
  <si>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</si>
  <si>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</si>
  <si>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</si>
  <si>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</si>
  <si>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</si>
  <si>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</si>
  <si>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</si>
  <si>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</si>
  <si>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</si>
  <si>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</si>
  <si>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</si>
  <si>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</si>
  <si>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</si>
  <si>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</si>
  <si>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</si>
  <si>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</si>
  <si>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</si>
  <si>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</si>
  <si>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</si>
  <si>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</si>
  <si>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</si>
  <si>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</si>
  <si>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</si>
  <si>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</si>
  <si>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</si>
  <si>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</si>
  <si>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</si>
  <si>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</si>
  <si>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</si>
  <si>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</si>
  <si>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</si>
  <si>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</si>
  <si>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</si>
  <si>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</si>
  <si>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</si>
  <si>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</si>
  <si>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</si>
  <si>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</si>
  <si>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</si>
  <si>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</si>
  <si>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</si>
  <si>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</si>
  <si>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</si>
  <si>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</si>
  <si>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</si>
  <si>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</si>
  <si>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</si>
  <si>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</si>
  <si>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</si>
  <si>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</si>
  <si>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</si>
  <si>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</si>
  <si>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</si>
  <si>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</si>
  <si>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</si>
  <si>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</si>
  <si>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</si>
  <si>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</si>
  <si>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</si>
  <si>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</si>
  <si>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</si>
  <si>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</si>
  <si>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</si>
  <si>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</si>
  <si>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</si>
  <si>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</si>
  <si>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</si>
  <si>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</si>
  <si>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</si>
  <si>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</si>
  <si>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</si>
  <si>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</si>
  <si>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</si>
  <si>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</si>
  <si>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</si>
  <si>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</si>
  <si>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</si>
  <si>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</si>
  <si>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</si>
  <si>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</si>
  <si>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</si>
  <si>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</si>
  <si>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</si>
  <si>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</si>
  <si>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</si>
  <si>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</si>
  <si>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</si>
  <si>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</si>
  <si>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</si>
  <si>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</si>
  <si>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</si>
  <si>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</si>
  <si>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</si>
  <si>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</si>
  <si>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</si>
  <si>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</si>
  <si>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</si>
  <si>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</si>
  <si>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</si>
  <si>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</si>
  <si>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</si>
  <si>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</si>
  <si>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</si>
  <si>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</si>
  <si>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</si>
  <si>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</si>
  <si>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</si>
  <si>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</si>
  <si>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</si>
  <si>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</si>
  <si>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</si>
  <si>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</si>
  <si>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</si>
  <si>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</si>
  <si>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</si>
  <si>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</si>
  <si>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</si>
  <si>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</si>
  <si>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</si>
  <si>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</si>
  <si>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</si>
  <si>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</si>
  <si>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</si>
  <si>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</si>
  <si>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</si>
  <si>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</si>
  <si>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</si>
  <si>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</si>
  <si>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</si>
  <si>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</si>
  <si>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</si>
  <si>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</si>
  <si>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</si>
  <si>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</si>
  <si>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</si>
  <si>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</si>
  <si>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</si>
  <si>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</si>
  <si>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</si>
  <si>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</si>
  <si>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</si>
  <si>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</si>
  <si>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</si>
  <si>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</si>
  <si>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</si>
  <si>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</si>
  <si>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</si>
  <si>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</si>
  <si>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</si>
  <si>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</si>
  <si>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</si>
  <si>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</si>
  <si>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</si>
  <si>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</si>
  <si>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</si>
  <si>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</si>
  <si>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</si>
  <si>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</si>
  <si>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</si>
  <si>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</si>
  <si>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</si>
  <si>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</si>
  <si>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</si>
  <si>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</si>
  <si>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</si>
  <si>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</si>
  <si>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</si>
  <si>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</si>
  <si>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</si>
  <si>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</si>
  <si>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</si>
  <si>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</si>
  <si>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</si>
  <si>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</si>
  <si>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</si>
  <si>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</si>
  <si>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</si>
  <si>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</si>
  <si>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</si>
  <si>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</si>
  <si>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</si>
  <si>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</si>
  <si>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</si>
  <si>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</si>
  <si>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</si>
  <si>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</si>
  <si>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</si>
  <si>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</si>
  <si>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</si>
  <si>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</si>
  <si>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</si>
  <si>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</si>
  <si>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</si>
  <si>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</si>
  <si>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</si>
  <si>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</si>
  <si>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</si>
  <si>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</si>
  <si>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</si>
  <si>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</si>
  <si>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</si>
  <si>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</si>
  <si>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</si>
  <si>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</si>
  <si>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</si>
  <si>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</si>
  <si>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</si>
  <si>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</si>
  <si>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</si>
  <si>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</si>
  <si>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</si>
  <si>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</si>
  <si>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</si>
  <si>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</si>
  <si>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</si>
  <si>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</si>
  <si>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</si>
  <si>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</si>
  <si>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</si>
  <si>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</si>
  <si>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</si>
  <si>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</si>
  <si>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</si>
  <si>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</si>
  <si>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</si>
  <si>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</si>
  <si>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</si>
  <si>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</si>
  <si>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</si>
  <si>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</si>
  <si>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</si>
  <si>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</si>
  <si>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</si>
  <si>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</si>
  <si>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</si>
  <si>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</si>
  <si>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</si>
  <si>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</si>
  <si>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</si>
  <si>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</si>
  <si>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</si>
  <si>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</si>
  <si>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</si>
  <si>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</si>
  <si>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</si>
  <si>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</si>
  <si>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</si>
  <si>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</si>
  <si>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</si>
  <si>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</si>
  <si>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</si>
  <si>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</si>
  <si>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</si>
  <si>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</si>
  <si>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</si>
  <si>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</si>
  <si>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</si>
  <si>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</si>
  <si>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</si>
  <si>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</si>
  <si>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</si>
  <si>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</si>
  <si>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</si>
  <si>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</si>
  <si>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</si>
  <si>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</si>
  <si>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</si>
  <si>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</si>
  <si>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</si>
  <si>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</si>
  <si>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</si>
  <si>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</si>
  <si>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</si>
  <si>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</si>
  <si>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</si>
  <si>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</si>
  <si>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</si>
  <si>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</si>
  <si>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</si>
  <si>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</si>
  <si>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</si>
  <si>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</si>
  <si>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</si>
  <si>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</si>
  <si>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</si>
  <si>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</si>
  <si>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</si>
  <si>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</si>
  <si>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</si>
  <si>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</si>
  <si>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</si>
  <si>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</si>
  <si>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</si>
  <si>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</si>
  <si>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</si>
  <si>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</si>
  <si>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</si>
  <si>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</si>
  <si>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</si>
  <si>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</si>
  <si>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</si>
  <si>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</si>
  <si>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</si>
  <si>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</si>
  <si>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</si>
  <si>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</si>
  <si>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</si>
  <si>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</si>
  <si>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</si>
  <si>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</si>
  <si>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</si>
  <si>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</si>
  <si>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</si>
  <si>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</si>
  <si>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</si>
  <si>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</si>
  <si>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</si>
  <si>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</si>
  <si>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</si>
  <si>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</si>
  <si>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</si>
  <si>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</si>
  <si>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</si>
  <si>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</si>
  <si>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</si>
  <si>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</si>
  <si>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</si>
  <si>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</si>
  <si>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</si>
  <si>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</si>
  <si>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</si>
  <si>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</si>
  <si>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</si>
  <si>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</si>
  <si>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</si>
  <si>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</si>
  <si>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</si>
  <si>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</si>
  <si>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</si>
  <si>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</si>
  <si>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</si>
  <si>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</si>
  <si>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</si>
  <si>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</si>
  <si>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</si>
  <si>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</si>
  <si>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</si>
  <si>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</si>
  <si>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</si>
  <si>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</si>
  <si>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</si>
  <si>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</si>
  <si>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</si>
  <si>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</si>
  <si>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</si>
  <si>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</si>
  <si>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</si>
  <si>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</si>
  <si>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</si>
  <si>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</si>
  <si>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</si>
  <si>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</si>
  <si>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</si>
  <si>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</si>
  <si>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</si>
  <si>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</si>
  <si>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</si>
  <si>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</si>
  <si>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</si>
  <si>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</si>
  <si>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</si>
  <si>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</si>
  <si>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</si>
  <si>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</si>
  <si>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</si>
  <si>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</si>
  <si>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</si>
  <si>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</si>
  <si>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</si>
  <si>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</si>
  <si>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</si>
  <si>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</si>
  <si>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</si>
  <si>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</si>
  <si>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</si>
  <si>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</si>
  <si>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</si>
  <si>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</si>
  <si>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</si>
  <si>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</si>
  <si>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</si>
  <si>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</si>
  <si>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</si>
  <si>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</si>
  <si>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</si>
  <si>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</si>
  <si>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</si>
  <si>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</si>
  <si>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</si>
  <si>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</si>
  <si>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</si>
  <si>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</si>
  <si>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</si>
  <si>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</si>
  <si>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</si>
  <si>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</si>
  <si>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</si>
  <si>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</si>
  <si>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</si>
  <si>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</si>
  <si>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</si>
  <si>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</si>
  <si>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</si>
  <si>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</si>
  <si>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</si>
  <si>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</si>
  <si>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</si>
  <si>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</si>
  <si>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</si>
  <si>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</si>
  <si>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</si>
  <si>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</si>
  <si>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</si>
  <si>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</si>
  <si>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</si>
  <si>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</si>
  <si>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</si>
  <si>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</si>
  <si>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</si>
  <si>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</si>
  <si>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</si>
  <si>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</si>
  <si>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</si>
  <si>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</si>
  <si>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</si>
  <si>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</si>
  <si>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</si>
  <si>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</si>
  <si>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</si>
  <si>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</si>
  <si>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</si>
  <si>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</si>
  <si>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</si>
  <si>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</si>
  <si>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</si>
  <si>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</si>
  <si>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</si>
  <si>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</si>
  <si>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</si>
  <si>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</si>
  <si>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</si>
  <si>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</si>
  <si>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</si>
  <si>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</si>
  <si>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</si>
  <si>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</si>
  <si>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</si>
  <si>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</si>
  <si>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</si>
  <si>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</si>
  <si>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</si>
  <si>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</si>
  <si>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</si>
  <si>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</si>
  <si>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</si>
  <si>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</si>
  <si>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</si>
  <si>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</si>
  <si>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</si>
  <si>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</si>
  <si>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</si>
  <si>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</si>
  <si>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</si>
  <si>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</si>
  <si>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</si>
  <si>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</si>
  <si>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</si>
  <si>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</si>
  <si>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</si>
  <si>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</si>
  <si>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</si>
  <si>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</si>
  <si>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</si>
  <si>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</si>
  <si>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</si>
  <si>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</si>
  <si>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</si>
  <si>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</si>
  <si>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</si>
  <si>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</si>
  <si>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</si>
  <si>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</si>
  <si>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</si>
  <si>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</si>
  <si>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</si>
  <si>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</si>
  <si>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</si>
  <si>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</si>
  <si>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</si>
  <si>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</si>
  <si>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</si>
  <si>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</si>
  <si>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</si>
  <si>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</si>
  <si>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</si>
  <si>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</si>
  <si>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</si>
  <si>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</si>
  <si>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</si>
  <si>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</si>
  <si>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</si>
  <si>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</si>
  <si>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</si>
  <si>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</si>
  <si>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</si>
  <si>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</si>
  <si>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</si>
  <si>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</si>
  <si>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</si>
  <si>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</si>
  <si>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</si>
  <si>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</si>
  <si>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</si>
  <si>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</si>
  <si>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</si>
  <si>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</si>
  <si>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</si>
  <si>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</si>
  <si>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</si>
  <si>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</si>
  <si>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</si>
  <si>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</si>
  <si>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</si>
  <si>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</si>
  <si>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</si>
  <si>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</si>
  <si>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</si>
  <si>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</si>
  <si>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</si>
  <si>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</si>
  <si>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</si>
  <si>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</si>
  <si>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</si>
  <si>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</si>
  <si>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</si>
  <si>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</si>
  <si>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</si>
  <si>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</si>
  <si>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</si>
  <si>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</si>
  <si>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</si>
  <si>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</si>
  <si>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</si>
  <si>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</si>
  <si>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</si>
  <si>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</si>
  <si>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</si>
  <si>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</si>
  <si>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</si>
  <si>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</si>
  <si>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</si>
  <si>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</si>
  <si>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</si>
  <si>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</si>
  <si>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</si>
  <si>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</si>
  <si>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</si>
  <si>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</si>
  <si>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</si>
  <si>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</si>
  <si>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</si>
  <si>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</si>
  <si>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</si>
  <si>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</si>
  <si>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</si>
  <si>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</si>
  <si>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</si>
  <si>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</si>
  <si>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</si>
  <si>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</si>
  <si>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</si>
  <si>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</si>
  <si>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</si>
  <si>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</si>
  <si>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</si>
  <si>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</si>
  <si>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</si>
  <si>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</si>
  <si>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</si>
  <si>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</si>
  <si>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</si>
  <si>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</si>
  <si>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</si>
  <si>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</si>
  <si>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</si>
  <si>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</si>
  <si>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</si>
  <si>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</si>
  <si>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</si>
  <si>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</si>
  <si>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</si>
  <si>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</si>
  <si>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</si>
  <si>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</si>
  <si>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</si>
  <si>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</si>
  <si>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</si>
  <si>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</si>
  <si>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</si>
  <si>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</si>
  <si>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</si>
  <si>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</si>
  <si>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</si>
  <si>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</si>
  <si>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</si>
  <si>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</si>
  <si>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</si>
  <si>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</si>
  <si>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</si>
  <si>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</si>
  <si>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</si>
  <si>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</si>
  <si>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</si>
  <si>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</si>
  <si>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</si>
  <si>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</si>
  <si>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</si>
  <si>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</si>
  <si>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</si>
  <si>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</si>
  <si>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</si>
  <si>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</si>
  <si>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</si>
  <si>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</si>
  <si>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</si>
  <si>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</si>
  <si>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</si>
  <si>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</si>
  <si>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</si>
  <si>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</si>
  <si>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</si>
  <si>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</si>
  <si>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</si>
  <si>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</si>
  <si>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</si>
  <si>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</si>
  <si>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</si>
  <si>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</si>
  <si>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</si>
  <si>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</si>
  <si>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</si>
  <si>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</si>
  <si>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</si>
  <si>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</si>
  <si>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</si>
  <si>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</si>
  <si>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</si>
  <si>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</si>
  <si>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</si>
  <si>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</si>
  <si>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</si>
  <si>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</si>
  <si>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</si>
  <si>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</si>
  <si>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</si>
  <si>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</si>
  <si>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</si>
  <si>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</si>
  <si>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O.Š. ODRA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</si>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</sst>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550287.92000000004</v>
      </c>
      <c r="D2" s="7">
        <f>'PR-RAS'!E6</f>
        <v>606372.75000000012</v>
      </c>
      <c r="E2" s="7">
        <v>0</v>
      </c>
      <c r="F2" s="7">
        <v>0</v>
      </c>
      <c r="G2" s="8">
        <f t="shared" ref="G2:G274" si="0">(B2/1000)*(C2*1+D2*2)</f>
        <v>1763.0334200000004</v>
      </c>
      <c r="H2" s="8">
        <f t="shared" ref="H2:H274" si="1">ABS(C2-ROUND(C2,0))+ABS(D2-ROUND(D2,0))</f>
        <v>0.32999999984167516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476898.63</v>
      </c>
      <c r="D45" s="2">
        <f>'PR-RAS'!E49</f>
        <v>515988.42000000004</v>
      </c>
      <c r="E45" s="2">
        <v>0</v>
      </c>
      <c r="F45" s="2">
        <v>0</v>
      </c>
      <c r="G45" s="3">
        <f t="shared" si="0"/>
        <v>66390.520680000001</v>
      </c>
      <c r="H45" s="3">
        <f t="shared" si="1"/>
        <v>0.7900000000372529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438963.26</v>
      </c>
      <c r="D64" s="2">
        <f>'PR-RAS'!E68</f>
        <v>499670.71</v>
      </c>
      <c r="E64" s="2">
        <v>0</v>
      </c>
      <c r="F64" s="2">
        <v>0</v>
      </c>
      <c r="G64" s="3">
        <f t="shared" si="0"/>
        <v>90613.194840000011</v>
      </c>
      <c r="H64" s="3">
        <f t="shared" si="1"/>
        <v>0.54999999998835847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438963.26</v>
      </c>
      <c r="D65" s="2">
        <f>'PR-RAS'!E69</f>
        <v>499670.71</v>
      </c>
      <c r="E65" s="2">
        <v>0</v>
      </c>
      <c r="F65" s="2">
        <v>0</v>
      </c>
      <c r="G65" s="3">
        <f t="shared" si="0"/>
        <v>92051.499520000012</v>
      </c>
      <c r="H65" s="3">
        <f t="shared" si="1"/>
        <v>0.54999999998835847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3040</v>
      </c>
      <c r="D70" s="2">
        <f>'PR-RAS'!E74</f>
        <v>0</v>
      </c>
      <c r="E70" s="2">
        <v>0</v>
      </c>
      <c r="F70" s="2">
        <v>0</v>
      </c>
      <c r="G70" s="3">
        <f t="shared" si="0"/>
        <v>209.76000000000002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3040</v>
      </c>
      <c r="D71" s="2">
        <f>'PR-RAS'!E75</f>
        <v>0</v>
      </c>
      <c r="E71" s="2">
        <v>0</v>
      </c>
      <c r="F71" s="2">
        <v>0</v>
      </c>
      <c r="G71" s="3">
        <f t="shared" si="0"/>
        <v>212.8</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34895.370000000003</v>
      </c>
      <c r="D73" s="2">
        <f>'PR-RAS'!E77</f>
        <v>16317.71</v>
      </c>
      <c r="E73" s="2">
        <v>0</v>
      </c>
      <c r="F73" s="2">
        <v>0</v>
      </c>
      <c r="G73" s="3">
        <f t="shared" si="0"/>
        <v>4862.2168799999999</v>
      </c>
      <c r="H73" s="3">
        <f t="shared" si="1"/>
        <v>0.66000000000349246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2726.35</v>
      </c>
      <c r="D74" s="2">
        <f>'PR-RAS'!E78</f>
        <v>0</v>
      </c>
      <c r="E74" s="2">
        <v>0</v>
      </c>
      <c r="F74" s="2">
        <v>0</v>
      </c>
      <c r="G74" s="3">
        <f t="shared" si="0"/>
        <v>199.02354999999997</v>
      </c>
      <c r="H74" s="3">
        <f t="shared" si="1"/>
        <v>0.34999999999990905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32169.02</v>
      </c>
      <c r="D76" s="2">
        <f>'PR-RAS'!E80</f>
        <v>16317.71</v>
      </c>
      <c r="E76" s="2">
        <v>0</v>
      </c>
      <c r="F76" s="2">
        <v>0</v>
      </c>
      <c r="G76" s="3">
        <f t="shared" si="0"/>
        <v>4860.3329999999996</v>
      </c>
      <c r="H76" s="3">
        <f t="shared" si="1"/>
        <v>0.31000000000130967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20846.59</v>
      </c>
      <c r="D102" s="2">
        <f>'PR-RAS'!E106</f>
        <v>24361.78</v>
      </c>
      <c r="E102" s="2">
        <v>0</v>
      </c>
      <c r="F102" s="2">
        <v>0</v>
      </c>
      <c r="G102" s="3">
        <f t="shared" si="0"/>
        <v>7026.5851499999999</v>
      </c>
      <c r="H102" s="3">
        <f t="shared" si="1"/>
        <v>0.63000000000101863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20846.59</v>
      </c>
      <c r="D108" s="2">
        <f>'PR-RAS'!E112</f>
        <v>24361.78</v>
      </c>
      <c r="E108" s="2">
        <v>0</v>
      </c>
      <c r="F108" s="2">
        <v>0</v>
      </c>
      <c r="G108" s="3">
        <f t="shared" si="0"/>
        <v>7444.006049999999</v>
      </c>
      <c r="H108" s="3">
        <f t="shared" si="1"/>
        <v>0.63000000000101863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20846.59</v>
      </c>
      <c r="D113" s="2">
        <f>'PR-RAS'!E117</f>
        <v>24361.78</v>
      </c>
      <c r="E113" s="2">
        <v>0</v>
      </c>
      <c r="F113" s="2">
        <v>0</v>
      </c>
      <c r="G113" s="3">
        <f t="shared" si="0"/>
        <v>7791.8567999999996</v>
      </c>
      <c r="H113" s="3">
        <f t="shared" si="1"/>
        <v>0.63000000000101863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501.95</v>
      </c>
      <c r="D121" s="2">
        <f>'PR-RAS'!E125</f>
        <v>568.88</v>
      </c>
      <c r="E121" s="2">
        <v>0</v>
      </c>
      <c r="F121" s="2">
        <v>0</v>
      </c>
      <c r="G121" s="3">
        <f t="shared" si="0"/>
        <v>196.76519999999999</v>
      </c>
      <c r="H121" s="3">
        <f t="shared" si="1"/>
        <v>0.17000000000001592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501.95</v>
      </c>
      <c r="D122" s="2">
        <f>'PR-RAS'!E126</f>
        <v>568.88</v>
      </c>
      <c r="E122" s="2">
        <v>0</v>
      </c>
      <c r="F122" s="2">
        <v>0</v>
      </c>
      <c r="G122" s="3">
        <f t="shared" si="0"/>
        <v>198.40491</v>
      </c>
      <c r="H122" s="3">
        <f t="shared" si="1"/>
        <v>0.17000000000001592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501.95</v>
      </c>
      <c r="D124" s="2">
        <f>'PR-RAS'!E128</f>
        <v>568.88</v>
      </c>
      <c r="E124" s="2">
        <v>0</v>
      </c>
      <c r="F124" s="2">
        <v>0</v>
      </c>
      <c r="G124" s="3">
        <f t="shared" si="0"/>
        <v>201.68432999999999</v>
      </c>
      <c r="H124" s="3">
        <f t="shared" si="1"/>
        <v>0.17000000000001592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52040.75</v>
      </c>
      <c r="D130" s="2">
        <f>'PR-RAS'!E134</f>
        <v>65453.67</v>
      </c>
      <c r="E130" s="2">
        <v>0</v>
      </c>
      <c r="F130" s="2">
        <v>0</v>
      </c>
      <c r="G130" s="3">
        <f t="shared" si="0"/>
        <v>23600.303609999999</v>
      </c>
      <c r="H130" s="3">
        <f t="shared" si="1"/>
        <v>0.58000000000174623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52040.75</v>
      </c>
      <c r="D131" s="2">
        <f>'PR-RAS'!E135</f>
        <v>65453.67</v>
      </c>
      <c r="E131" s="2">
        <v>0</v>
      </c>
      <c r="F131" s="2">
        <v>0</v>
      </c>
      <c r="G131" s="3">
        <f t="shared" si="0"/>
        <v>23783.251700000001</v>
      </c>
      <c r="H131" s="3">
        <f t="shared" si="1"/>
        <v>0.58000000000174623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52040.75</v>
      </c>
      <c r="D132" s="2">
        <f>'PR-RAS'!E136</f>
        <v>65453.67</v>
      </c>
      <c r="E132" s="2">
        <v>0</v>
      </c>
      <c r="F132" s="2">
        <v>0</v>
      </c>
      <c r="G132" s="3">
        <f t="shared" si="0"/>
        <v>23966.199789999999</v>
      </c>
      <c r="H132" s="3">
        <f t="shared" si="1"/>
        <v>0.58000000000174623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554162.18000000005</v>
      </c>
      <c r="D148" s="2">
        <f>'PR-RAS'!E152</f>
        <v>763198.58000000007</v>
      </c>
      <c r="E148" s="2">
        <v>0</v>
      </c>
      <c r="F148" s="2">
        <v>0</v>
      </c>
      <c r="G148" s="3">
        <f t="shared" si="0"/>
        <v>305842.22298000002</v>
      </c>
      <c r="H148" s="3">
        <f t="shared" si="1"/>
        <v>0.59999999997671694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460881.75999999995</v>
      </c>
      <c r="D149" s="2">
        <f>'PR-RAS'!E153</f>
        <v>638745.34000000008</v>
      </c>
      <c r="E149" s="2">
        <v>0</v>
      </c>
      <c r="F149" s="2">
        <v>0</v>
      </c>
      <c r="G149" s="3">
        <f t="shared" si="0"/>
        <v>257279.12112000003</v>
      </c>
      <c r="H149" s="3">
        <f t="shared" si="1"/>
        <v>0.58000000013271347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391843.81999999995</v>
      </c>
      <c r="D150" s="2">
        <f>'PR-RAS'!E154</f>
        <v>543637.54</v>
      </c>
      <c r="E150" s="2">
        <v>0</v>
      </c>
      <c r="F150" s="2">
        <v>0</v>
      </c>
      <c r="G150" s="3">
        <f t="shared" si="0"/>
        <v>220388.71609999999</v>
      </c>
      <c r="H150" s="3">
        <f t="shared" si="1"/>
        <v>0.64000000001396984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380597.47</v>
      </c>
      <c r="D151" s="2">
        <f>'PR-RAS'!E155</f>
        <v>518828.87</v>
      </c>
      <c r="E151" s="2">
        <v>0</v>
      </c>
      <c r="F151" s="2">
        <v>0</v>
      </c>
      <c r="G151" s="3">
        <f t="shared" si="0"/>
        <v>212738.28149999998</v>
      </c>
      <c r="H151" s="3">
        <f t="shared" si="1"/>
        <v>0.59999999997671694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10676.74</v>
      </c>
      <c r="D153" s="2">
        <f>'PR-RAS'!E157</f>
        <v>23528.78</v>
      </c>
      <c r="E153" s="2">
        <v>0</v>
      </c>
      <c r="F153" s="2">
        <v>0</v>
      </c>
      <c r="G153" s="3">
        <f t="shared" si="0"/>
        <v>8775.6135999999988</v>
      </c>
      <c r="H153" s="3">
        <f t="shared" si="1"/>
        <v>0.48000000000138243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569.61</v>
      </c>
      <c r="D154" s="2">
        <f>'PR-RAS'!E158</f>
        <v>1279.8900000000001</v>
      </c>
      <c r="E154" s="2">
        <v>0</v>
      </c>
      <c r="F154" s="2">
        <v>0</v>
      </c>
      <c r="G154" s="3">
        <f t="shared" si="0"/>
        <v>478.79667000000006</v>
      </c>
      <c r="H154" s="3">
        <f t="shared" si="1"/>
        <v>0.49999999999988631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4574.32</v>
      </c>
      <c r="D155" s="2">
        <f>'PR-RAS'!E159</f>
        <v>300</v>
      </c>
      <c r="E155" s="2">
        <v>0</v>
      </c>
      <c r="F155" s="2">
        <v>0</v>
      </c>
      <c r="G155" s="3">
        <f t="shared" si="0"/>
        <v>796.84527999999989</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64463.62</v>
      </c>
      <c r="D156" s="2">
        <f>'PR-RAS'!E160</f>
        <v>94807.8</v>
      </c>
      <c r="E156" s="2">
        <v>0</v>
      </c>
      <c r="F156" s="2">
        <v>0</v>
      </c>
      <c r="G156" s="3">
        <f t="shared" si="0"/>
        <v>39382.2791</v>
      </c>
      <c r="H156" s="3">
        <f t="shared" si="1"/>
        <v>0.57999999999447027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64463.62</v>
      </c>
      <c r="D158" s="2">
        <f>'PR-RAS'!E162</f>
        <v>94807.8</v>
      </c>
      <c r="E158" s="2">
        <v>0</v>
      </c>
      <c r="F158" s="2">
        <v>0</v>
      </c>
      <c r="G158" s="3">
        <f t="shared" si="0"/>
        <v>39890.437539999999</v>
      </c>
      <c r="H158" s="3">
        <f t="shared" si="1"/>
        <v>0.57999999999447027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92781.750000000015</v>
      </c>
      <c r="D160" s="2">
        <f>'PR-RAS'!E164</f>
        <v>123962.5</v>
      </c>
      <c r="E160" s="2">
        <v>0</v>
      </c>
      <c r="F160" s="2">
        <v>0</v>
      </c>
      <c r="G160" s="3">
        <f t="shared" si="0"/>
        <v>54172.373250000004</v>
      </c>
      <c r="H160" s="3">
        <f t="shared" si="1"/>
        <v>0.74999999998544808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19924.16</v>
      </c>
      <c r="D161" s="2">
        <f>'PR-RAS'!E165</f>
        <v>32627</v>
      </c>
      <c r="E161" s="2">
        <v>0</v>
      </c>
      <c r="F161" s="2">
        <v>0</v>
      </c>
      <c r="G161" s="3">
        <f t="shared" si="0"/>
        <v>13628.5056</v>
      </c>
      <c r="H161" s="3">
        <f t="shared" si="1"/>
        <v>0.15999999999985448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3645.89</v>
      </c>
      <c r="D162" s="2">
        <f>'PR-RAS'!E166</f>
        <v>15402.11</v>
      </c>
      <c r="E162" s="2">
        <v>0</v>
      </c>
      <c r="F162" s="2">
        <v>0</v>
      </c>
      <c r="G162" s="3">
        <f t="shared" si="0"/>
        <v>5546.4677099999999</v>
      </c>
      <c r="H162" s="3">
        <f t="shared" si="1"/>
        <v>0.22000000000070941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15655.65</v>
      </c>
      <c r="D163" s="2">
        <f>'PR-RAS'!E167</f>
        <v>16560.11</v>
      </c>
      <c r="E163" s="2">
        <v>0</v>
      </c>
      <c r="F163" s="2">
        <v>0</v>
      </c>
      <c r="G163" s="3">
        <f t="shared" si="0"/>
        <v>7901.6909400000004</v>
      </c>
      <c r="H163" s="3">
        <f t="shared" si="1"/>
        <v>0.46000000000094587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622.62</v>
      </c>
      <c r="D164" s="2">
        <f>'PR-RAS'!E168</f>
        <v>543.28</v>
      </c>
      <c r="E164" s="2">
        <v>0</v>
      </c>
      <c r="F164" s="2">
        <v>0</v>
      </c>
      <c r="G164" s="3">
        <f t="shared" si="0"/>
        <v>278.59634</v>
      </c>
      <c r="H164" s="3">
        <f t="shared" si="1"/>
        <v>0.65999999999996817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121.5</v>
      </c>
      <c r="E165" s="2">
        <v>0</v>
      </c>
      <c r="F165" s="2">
        <v>0</v>
      </c>
      <c r="G165" s="3">
        <f t="shared" si="0"/>
        <v>39.852000000000004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53818.630000000005</v>
      </c>
      <c r="D166" s="2">
        <f>'PR-RAS'!E170</f>
        <v>56339.490000000005</v>
      </c>
      <c r="E166" s="2">
        <v>0</v>
      </c>
      <c r="F166" s="2">
        <v>0</v>
      </c>
      <c r="G166" s="3">
        <f t="shared" si="0"/>
        <v>27472.105650000005</v>
      </c>
      <c r="H166" s="3">
        <f t="shared" si="1"/>
        <v>0.86000000000058208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4908.49</v>
      </c>
      <c r="D167" s="2">
        <f>'PR-RAS'!E171</f>
        <v>4680.97</v>
      </c>
      <c r="E167" s="2">
        <v>0</v>
      </c>
      <c r="F167" s="2">
        <v>0</v>
      </c>
      <c r="G167" s="3">
        <f t="shared" si="0"/>
        <v>2368.89138</v>
      </c>
      <c r="H167" s="3">
        <f t="shared" si="1"/>
        <v>0.51999999999952706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34451.300000000003</v>
      </c>
      <c r="D168" s="2">
        <f>'PR-RAS'!E172</f>
        <v>42148.4</v>
      </c>
      <c r="E168" s="2">
        <v>0</v>
      </c>
      <c r="F168" s="2">
        <v>0</v>
      </c>
      <c r="G168" s="3">
        <f t="shared" si="0"/>
        <v>19830.932700000001</v>
      </c>
      <c r="H168" s="3">
        <f t="shared" si="1"/>
        <v>0.70000000000436557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10877.89</v>
      </c>
      <c r="D169" s="2">
        <f>'PR-RAS'!E173</f>
        <v>6567.35</v>
      </c>
      <c r="E169" s="2">
        <v>0</v>
      </c>
      <c r="F169" s="2">
        <v>0</v>
      </c>
      <c r="G169" s="3">
        <f t="shared" si="0"/>
        <v>4034.1151200000004</v>
      </c>
      <c r="H169" s="3">
        <f t="shared" si="1"/>
        <v>0.46000000000094587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1424.62</v>
      </c>
      <c r="E170" s="2">
        <v>0</v>
      </c>
      <c r="F170" s="2">
        <v>0</v>
      </c>
      <c r="G170" s="3">
        <f t="shared" si="0"/>
        <v>481.52156000000002</v>
      </c>
      <c r="H170" s="3">
        <f t="shared" si="1"/>
        <v>0.38000000000010914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2939.51</v>
      </c>
      <c r="D171" s="2">
        <f>'PR-RAS'!E175</f>
        <v>1518.15</v>
      </c>
      <c r="E171" s="2">
        <v>0</v>
      </c>
      <c r="F171" s="2">
        <v>0</v>
      </c>
      <c r="G171" s="3">
        <f t="shared" si="0"/>
        <v>1015.8877000000001</v>
      </c>
      <c r="H171" s="3">
        <f t="shared" si="1"/>
        <v>0.63999999999987267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641.44000000000005</v>
      </c>
      <c r="D173" s="2">
        <f>'PR-RAS'!E177</f>
        <v>0</v>
      </c>
      <c r="E173" s="2">
        <v>0</v>
      </c>
      <c r="F173" s="2">
        <v>0</v>
      </c>
      <c r="G173" s="3">
        <f t="shared" si="0"/>
        <v>110.32768</v>
      </c>
      <c r="H173" s="3">
        <f t="shared" si="1"/>
        <v>0.44000000000005457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18192.300000000003</v>
      </c>
      <c r="D174" s="2">
        <f>'PR-RAS'!E178</f>
        <v>29942.970000000005</v>
      </c>
      <c r="E174" s="2">
        <v>0</v>
      </c>
      <c r="F174" s="2">
        <v>0</v>
      </c>
      <c r="G174" s="3">
        <f t="shared" si="0"/>
        <v>13507.535520000003</v>
      </c>
      <c r="H174" s="3">
        <f t="shared" si="1"/>
        <v>0.32999999999810825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1784.49</v>
      </c>
      <c r="D175" s="2">
        <f>'PR-RAS'!E179</f>
        <v>4379.55</v>
      </c>
      <c r="E175" s="2">
        <v>0</v>
      </c>
      <c r="F175" s="2">
        <v>0</v>
      </c>
      <c r="G175" s="3">
        <f t="shared" si="0"/>
        <v>1834.58466</v>
      </c>
      <c r="H175" s="3">
        <f t="shared" si="1"/>
        <v>0.9399999999998272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2681.75</v>
      </c>
      <c r="D176" s="2">
        <f>'PR-RAS'!E180</f>
        <v>13660.87</v>
      </c>
      <c r="E176" s="2">
        <v>0</v>
      </c>
      <c r="F176" s="2">
        <v>0</v>
      </c>
      <c r="G176" s="3">
        <f t="shared" si="0"/>
        <v>5250.6107499999998</v>
      </c>
      <c r="H176" s="3">
        <f t="shared" si="1"/>
        <v>0.37999999999919964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2748.92</v>
      </c>
      <c r="D178" s="2">
        <f>'PR-RAS'!E182</f>
        <v>3887.74</v>
      </c>
      <c r="E178" s="2">
        <v>0</v>
      </c>
      <c r="F178" s="2">
        <v>0</v>
      </c>
      <c r="G178" s="3">
        <f t="shared" si="0"/>
        <v>1862.8187999999998</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515.04</v>
      </c>
      <c r="D180" s="2">
        <f>'PR-RAS'!E184</f>
        <v>534.15</v>
      </c>
      <c r="E180" s="2">
        <v>0</v>
      </c>
      <c r="F180" s="2">
        <v>0</v>
      </c>
      <c r="G180" s="3">
        <f t="shared" si="0"/>
        <v>283.41785999999996</v>
      </c>
      <c r="H180" s="3">
        <f t="shared" si="1"/>
        <v>0.18999999999994088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4471.54</v>
      </c>
      <c r="D181" s="2">
        <f>'PR-RAS'!E185</f>
        <v>4451.4799999999996</v>
      </c>
      <c r="E181" s="2">
        <v>0</v>
      </c>
      <c r="F181" s="2">
        <v>0</v>
      </c>
      <c r="G181" s="3">
        <f t="shared" si="0"/>
        <v>2407.41</v>
      </c>
      <c r="H181" s="3">
        <f t="shared" si="1"/>
        <v>0.93999999999959982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681.96</v>
      </c>
      <c r="D182" s="2">
        <f>'PR-RAS'!E186</f>
        <v>1049.3599999999999</v>
      </c>
      <c r="E182" s="2">
        <v>0</v>
      </c>
      <c r="F182" s="2">
        <v>0</v>
      </c>
      <c r="G182" s="3">
        <f t="shared" si="0"/>
        <v>503.30307999999997</v>
      </c>
      <c r="H182" s="3">
        <f t="shared" si="1"/>
        <v>0.39999999999986358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5308.6</v>
      </c>
      <c r="D183" s="2">
        <f>'PR-RAS'!E187</f>
        <v>1979.82</v>
      </c>
      <c r="E183" s="2">
        <v>0</v>
      </c>
      <c r="F183" s="2">
        <v>0</v>
      </c>
      <c r="G183" s="3">
        <f t="shared" si="0"/>
        <v>1686.8196799999998</v>
      </c>
      <c r="H183" s="3">
        <f t="shared" si="1"/>
        <v>0.57999999999969987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846.66</v>
      </c>
      <c r="D190" s="2">
        <f>'PR-RAS'!E194</f>
        <v>5053.04</v>
      </c>
      <c r="E190" s="2">
        <v>0</v>
      </c>
      <c r="F190" s="2">
        <v>0</v>
      </c>
      <c r="G190" s="3">
        <f t="shared" si="0"/>
        <v>2070.0678600000001</v>
      </c>
      <c r="H190" s="3">
        <f t="shared" si="1"/>
        <v>0.37999999999999545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721.66</v>
      </c>
      <c r="D191" s="2">
        <f>'PR-RAS'!E195</f>
        <v>3050.51</v>
      </c>
      <c r="E191" s="2">
        <v>0</v>
      </c>
      <c r="F191" s="2">
        <v>0</v>
      </c>
      <c r="G191" s="3">
        <f t="shared" si="0"/>
        <v>1296.3092000000001</v>
      </c>
      <c r="H191" s="3">
        <f t="shared" si="1"/>
        <v>0.82999999999981355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1932.53</v>
      </c>
      <c r="E192" s="2">
        <v>0</v>
      </c>
      <c r="F192" s="2">
        <v>0</v>
      </c>
      <c r="G192" s="3">
        <f t="shared" si="0"/>
        <v>738.22645999999997</v>
      </c>
      <c r="H192" s="3">
        <f t="shared" si="1"/>
        <v>0.47000000000002728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70</v>
      </c>
      <c r="E194" s="2">
        <v>0</v>
      </c>
      <c r="F194" s="2">
        <v>0</v>
      </c>
      <c r="G194" s="3">
        <f t="shared" si="0"/>
        <v>51.145000000000003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498.67</v>
      </c>
      <c r="D198" s="2">
        <f>'PR-RAS'!E202</f>
        <v>490.74</v>
      </c>
      <c r="E198" s="2">
        <v>0</v>
      </c>
      <c r="F198" s="2">
        <v>0</v>
      </c>
      <c r="G198" s="3">
        <f t="shared" si="0"/>
        <v>291.58955000000003</v>
      </c>
      <c r="H198" s="3">
        <f t="shared" si="1"/>
        <v>0.58999999999997499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498.67</v>
      </c>
      <c r="D212" s="2">
        <f>'PR-RAS'!E216</f>
        <v>490.74</v>
      </c>
      <c r="E212" s="2">
        <v>0</v>
      </c>
      <c r="F212" s="2">
        <v>0</v>
      </c>
      <c r="G212" s="3">
        <f t="shared" si="0"/>
        <v>312.31164999999999</v>
      </c>
      <c r="H212" s="3">
        <f t="shared" si="1"/>
        <v>0.58999999999997499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498.67</v>
      </c>
      <c r="D213" s="2">
        <f>'PR-RAS'!E217</f>
        <v>490.74</v>
      </c>
      <c r="E213" s="2">
        <v>0</v>
      </c>
      <c r="F213" s="2">
        <v>0</v>
      </c>
      <c r="G213" s="3">
        <f t="shared" si="0"/>
        <v>313.79180000000002</v>
      </c>
      <c r="H213" s="3">
        <f t="shared" si="1"/>
        <v>0.58999999999997499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554162.18000000005</v>
      </c>
      <c r="D295" s="2">
        <f>'PR-RAS'!E299</f>
        <v>763198.58000000007</v>
      </c>
      <c r="E295" s="2">
        <v>0</v>
      </c>
      <c r="F295" s="2">
        <v>0</v>
      </c>
      <c r="G295" s="3">
        <f t="shared" si="12"/>
        <v>611684.44596000004</v>
      </c>
      <c r="H295" s="3">
        <f t="shared" si="13"/>
        <v>0.59999999997671694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3874.2600000000093</v>
      </c>
      <c r="D297" s="2">
        <f>'PR-RAS'!E301</f>
        <v>156825.82999999996</v>
      </c>
      <c r="E297" s="2">
        <v>0</v>
      </c>
      <c r="F297" s="2">
        <v>0</v>
      </c>
      <c r="G297" s="3">
        <f t="shared" si="12"/>
        <v>93987.672319999969</v>
      </c>
      <c r="H297" s="3">
        <f t="shared" si="13"/>
        <v>0.43000000005122274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306078.95</v>
      </c>
      <c r="D298" s="2">
        <f>'PR-RAS'!E302</f>
        <v>0</v>
      </c>
      <c r="E298" s="2">
        <v>0</v>
      </c>
      <c r="F298" s="2">
        <v>0</v>
      </c>
      <c r="G298" s="3">
        <f t="shared" si="12"/>
        <v>90905.448149999997</v>
      </c>
      <c r="H298" s="3">
        <f t="shared" si="13"/>
        <v>4.9999999988358468E-2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53386.46</v>
      </c>
      <c r="E299" s="2">
        <v>0</v>
      </c>
      <c r="F299" s="2">
        <v>0</v>
      </c>
      <c r="G299" s="3">
        <f t="shared" si="12"/>
        <v>31818.330159999998</v>
      </c>
      <c r="H299" s="3">
        <f t="shared" si="13"/>
        <v>0.45999999999912689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4883.22</v>
      </c>
      <c r="D300" s="2">
        <f>'PR-RAS'!E304</f>
        <v>309446.90000000002</v>
      </c>
      <c r="E300" s="2">
        <v>0</v>
      </c>
      <c r="F300" s="2">
        <v>0</v>
      </c>
      <c r="G300" s="3">
        <f t="shared" si="12"/>
        <v>186509.32897999999</v>
      </c>
      <c r="H300" s="3">
        <f t="shared" si="13"/>
        <v>0.31999999997697159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4883.22</v>
      </c>
      <c r="D301" s="2">
        <f>'PR-RAS'!E305</f>
        <v>2252.48</v>
      </c>
      <c r="E301" s="2">
        <v>0</v>
      </c>
      <c r="F301" s="2">
        <v>0</v>
      </c>
      <c r="G301" s="3">
        <f t="shared" si="12"/>
        <v>2816.4540000000002</v>
      </c>
      <c r="H301" s="3">
        <f t="shared" si="13"/>
        <v>0.70000000000027285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2941.23</v>
      </c>
      <c r="D355" s="2">
        <f>'PR-RAS'!E360</f>
        <v>300.75</v>
      </c>
      <c r="E355" s="2">
        <v>0</v>
      </c>
      <c r="F355" s="2">
        <v>0</v>
      </c>
      <c r="G355" s="3">
        <f t="shared" si="12"/>
        <v>1254.1264200000001</v>
      </c>
      <c r="H355" s="3">
        <f t="shared" si="13"/>
        <v>0.48000000000001819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2941.23</v>
      </c>
      <c r="D368" s="2">
        <f>'PR-RAS'!E373</f>
        <v>300.75</v>
      </c>
      <c r="E368" s="2">
        <v>0</v>
      </c>
      <c r="F368" s="2">
        <v>0</v>
      </c>
      <c r="G368" s="3">
        <f t="shared" si="12"/>
        <v>1300.18191</v>
      </c>
      <c r="H368" s="3">
        <f t="shared" si="13"/>
        <v>0.48000000000001819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2801.25</v>
      </c>
      <c r="D374" s="2">
        <f>'PR-RAS'!E379</f>
        <v>300.75</v>
      </c>
      <c r="E374" s="2">
        <v>0</v>
      </c>
      <c r="F374" s="2">
        <v>0</v>
      </c>
      <c r="G374" s="3">
        <f t="shared" si="12"/>
        <v>1269.2257500000001</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2801.25</v>
      </c>
      <c r="D375" s="2">
        <f>'PR-RAS'!E380</f>
        <v>0</v>
      </c>
      <c r="E375" s="2">
        <v>0</v>
      </c>
      <c r="F375" s="2">
        <v>0</v>
      </c>
      <c r="G375" s="3">
        <f t="shared" si="12"/>
        <v>1047.6675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300.75</v>
      </c>
      <c r="E376" s="2">
        <v>0</v>
      </c>
      <c r="F376" s="2">
        <v>0</v>
      </c>
      <c r="G376" s="3">
        <f t="shared" si="12"/>
        <v>225.5625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139.97999999999999</v>
      </c>
      <c r="D388" s="2">
        <f>'PR-RAS'!E393</f>
        <v>0</v>
      </c>
      <c r="E388" s="2">
        <v>0</v>
      </c>
      <c r="F388" s="2">
        <v>0</v>
      </c>
      <c r="G388" s="3">
        <f t="shared" si="12"/>
        <v>54.172259999999994</v>
      </c>
      <c r="H388" s="3">
        <f t="shared" si="13"/>
        <v>2.0000000000010232E-2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139.97999999999999</v>
      </c>
      <c r="D389" s="2">
        <f>'PR-RAS'!E394</f>
        <v>0</v>
      </c>
      <c r="E389" s="2">
        <v>0</v>
      </c>
      <c r="F389" s="2">
        <v>0</v>
      </c>
      <c r="G389" s="3">
        <f t="shared" si="12"/>
        <v>54.312239999999996</v>
      </c>
      <c r="H389" s="3">
        <f t="shared" si="13"/>
        <v>2.0000000000010232E-2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2941.23</v>
      </c>
      <c r="D413" s="2">
        <f>'PR-RAS'!E418</f>
        <v>300.75</v>
      </c>
      <c r="E413" s="2">
        <v>0</v>
      </c>
      <c r="F413" s="2">
        <v>0</v>
      </c>
      <c r="G413" s="3">
        <f t="shared" si="12"/>
        <v>1459.6047599999999</v>
      </c>
      <c r="H413" s="3">
        <f t="shared" si="13"/>
        <v>0.48000000000001819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282433.26</v>
      </c>
      <c r="D415" s="2">
        <f>'PR-RAS'!E420</f>
        <v>54588.01</v>
      </c>
      <c r="E415" s="2">
        <v>0</v>
      </c>
      <c r="F415" s="2">
        <v>0</v>
      </c>
      <c r="G415" s="3">
        <f t="shared" si="12"/>
        <v>162126.24192</v>
      </c>
      <c r="H415" s="3">
        <f t="shared" si="13"/>
        <v>0.27000000001135049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550287.92000000004</v>
      </c>
      <c r="D417" s="2">
        <f>'PR-RAS'!E422</f>
        <v>606372.75000000012</v>
      </c>
      <c r="E417" s="2">
        <v>0</v>
      </c>
      <c r="F417" s="2">
        <v>0</v>
      </c>
      <c r="G417" s="3">
        <f t="shared" si="12"/>
        <v>733421.90272000013</v>
      </c>
      <c r="H417" s="3">
        <f t="shared" si="13"/>
        <v>0.32999999984167516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557103.41</v>
      </c>
      <c r="D418" s="2">
        <f>'PR-RAS'!E423</f>
        <v>763499.33000000007</v>
      </c>
      <c r="E418" s="2">
        <v>0</v>
      </c>
      <c r="F418" s="2">
        <v>0</v>
      </c>
      <c r="G418" s="3">
        <f t="shared" si="12"/>
        <v>869070.56319000013</v>
      </c>
      <c r="H418" s="3">
        <f t="shared" si="13"/>
        <v>0.7400000001071021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6815.4899999999907</v>
      </c>
      <c r="D420" s="2">
        <f>'PR-RAS'!E425</f>
        <v>157126.57999999996</v>
      </c>
      <c r="E420" s="2">
        <v>0</v>
      </c>
      <c r="F420" s="2">
        <v>0</v>
      </c>
      <c r="G420" s="3">
        <f t="shared" si="12"/>
        <v>134527.76434999995</v>
      </c>
      <c r="H420" s="3">
        <f t="shared" si="13"/>
        <v>0.91000000003259629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23645.690000000002</v>
      </c>
      <c r="D421" s="2">
        <f>'PR-RAS'!E426</f>
        <v>0</v>
      </c>
      <c r="E421" s="2">
        <v>0</v>
      </c>
      <c r="F421" s="2">
        <v>0</v>
      </c>
      <c r="G421" s="3">
        <f t="shared" si="12"/>
        <v>9931.1898000000001</v>
      </c>
      <c r="H421" s="3">
        <f t="shared" si="13"/>
        <v>0.30999999999767169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107974.47</v>
      </c>
      <c r="E422" s="2">
        <v>0</v>
      </c>
      <c r="F422" s="2">
        <v>0</v>
      </c>
      <c r="G422" s="3">
        <f t="shared" si="12"/>
        <v>90914.50374</v>
      </c>
      <c r="H422" s="3">
        <f t="shared" si="13"/>
        <v>0.47000000000116415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4883.22</v>
      </c>
      <c r="D423" s="2">
        <f>'PR-RAS'!E428</f>
        <v>309446.90000000002</v>
      </c>
      <c r="E423" s="2">
        <v>0</v>
      </c>
      <c r="F423" s="2">
        <v>0</v>
      </c>
      <c r="G423" s="3">
        <f t="shared" si="12"/>
        <v>263233.90243999998</v>
      </c>
      <c r="H423" s="3">
        <f t="shared" si="13"/>
        <v>0.31999999997697159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550287.92000000004</v>
      </c>
      <c r="D637" s="2">
        <f>'PR-RAS'!E643</f>
        <v>606372.75000000012</v>
      </c>
      <c r="E637" s="2">
        <v>0</v>
      </c>
      <c r="F637" s="2">
        <v>0</v>
      </c>
      <c r="G637" s="3">
        <f t="shared" si="14"/>
        <v>1121289.2551200003</v>
      </c>
      <c r="H637" s="3">
        <f t="shared" si="15"/>
        <v>0.32999999984167516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557103.41</v>
      </c>
      <c r="D638" s="2">
        <f>'PR-RAS'!E644</f>
        <v>763499.33000000007</v>
      </c>
      <c r="E638" s="2">
        <v>0</v>
      </c>
      <c r="F638" s="2">
        <v>0</v>
      </c>
      <c r="G638" s="3">
        <f t="shared" si="14"/>
        <v>1327573.0185900002</v>
      </c>
      <c r="H638" s="3">
        <f t="shared" si="15"/>
        <v>0.7400000001071021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6815.4899999999907</v>
      </c>
      <c r="D640" s="2">
        <f>'PR-RAS'!E646</f>
        <v>157126.57999999996</v>
      </c>
      <c r="E640" s="2">
        <v>0</v>
      </c>
      <c r="F640" s="2">
        <v>0</v>
      </c>
      <c r="G640" s="3">
        <f t="shared" si="14"/>
        <v>205162.86734999996</v>
      </c>
      <c r="H640" s="3">
        <f t="shared" si="15"/>
        <v>0.91000000003259629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23645.690000000002</v>
      </c>
      <c r="D641" s="2">
        <f>'PR-RAS'!E647</f>
        <v>0</v>
      </c>
      <c r="E641" s="2">
        <v>0</v>
      </c>
      <c r="F641" s="2">
        <v>0</v>
      </c>
      <c r="G641" s="3">
        <f t="shared" si="14"/>
        <v>15133.241600000001</v>
      </c>
      <c r="H641" s="3">
        <f t="shared" si="15"/>
        <v>0.30999999999767169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107974.47</v>
      </c>
      <c r="E642" s="2">
        <v>0</v>
      </c>
      <c r="F642" s="2">
        <v>0</v>
      </c>
      <c r="G642" s="3">
        <f t="shared" si="14"/>
        <v>138423.27054</v>
      </c>
      <c r="H642" s="3">
        <f t="shared" si="15"/>
        <v>0.47000000000116415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16830.200000000012</v>
      </c>
      <c r="D643" s="2">
        <f>'PR-RAS'!E649</f>
        <v>0</v>
      </c>
      <c r="E643" s="2">
        <v>0</v>
      </c>
      <c r="F643" s="2">
        <v>0</v>
      </c>
      <c r="G643" s="3">
        <f t="shared" si="14"/>
        <v>10804.988400000007</v>
      </c>
      <c r="H643" s="3">
        <f t="shared" si="15"/>
        <v>0.20000000001164153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265101.04999999993</v>
      </c>
      <c r="E644" s="2">
        <v>0</v>
      </c>
      <c r="F644" s="2">
        <v>0</v>
      </c>
      <c r="G644" s="3">
        <f t="shared" si="14"/>
        <v>340919.95029999991</v>
      </c>
      <c r="H644" s="3">
        <f t="shared" si="15"/>
        <v>4.9999999930150807E-2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1126646.24</v>
      </c>
      <c r="D645" s="2">
        <f>'PR-RAS'!E651</f>
        <v>0</v>
      </c>
      <c r="E645" s="2">
        <v>0</v>
      </c>
      <c r="F645" s="2">
        <v>0</v>
      </c>
      <c r="G645" s="3">
        <f t="shared" si="14"/>
        <v>725560.17856000003</v>
      </c>
      <c r="H645" s="3">
        <f t="shared" si="15"/>
        <v>0.23999999999068677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45685.21</v>
      </c>
      <c r="D646" s="2">
        <f>'PR-RAS'!E653</f>
        <v>88670.66</v>
      </c>
      <c r="E646" s="2">
        <v>0</v>
      </c>
      <c r="F646" s="2">
        <v>0</v>
      </c>
      <c r="G646" s="3">
        <f t="shared" si="14"/>
        <v>143852.11185000002</v>
      </c>
      <c r="H646" s="3">
        <f t="shared" si="15"/>
        <v>0.54999999999563443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134038.85999999999</v>
      </c>
      <c r="D647" s="2">
        <f>'PR-RAS'!E654</f>
        <v>143370.56</v>
      </c>
      <c r="E647" s="2">
        <v>0</v>
      </c>
      <c r="F647" s="2">
        <v>0</v>
      </c>
      <c r="G647" s="3">
        <f t="shared" si="14"/>
        <v>271823.86708</v>
      </c>
      <c r="H647" s="3">
        <f t="shared" si="15"/>
        <v>0.58000000001629815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151938.17000000001</v>
      </c>
      <c r="D648" s="2">
        <f>'PR-RAS'!E655</f>
        <v>193491.83</v>
      </c>
      <c r="E648" s="2">
        <v>0</v>
      </c>
      <c r="F648" s="2">
        <v>0</v>
      </c>
      <c r="G648" s="3">
        <f t="shared" si="14"/>
        <v>348682.42400999996</v>
      </c>
      <c r="H648" s="3">
        <f t="shared" si="15"/>
        <v>0.34000000002561137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27785.899999999965</v>
      </c>
      <c r="D649" s="2">
        <f>'PR-RAS'!E656</f>
        <v>38549.390000000014</v>
      </c>
      <c r="E649" s="2">
        <v>0</v>
      </c>
      <c r="F649" s="2">
        <v>0</v>
      </c>
      <c r="G649" s="3">
        <f t="shared" si="14"/>
        <v>67965.272639999996</v>
      </c>
      <c r="H649" s="3">
        <f t="shared" si="15"/>
        <v>0.49000000004889444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60</v>
      </c>
      <c r="D651" s="2">
        <f>'PR-RAS'!E658</f>
        <v>65</v>
      </c>
      <c r="E651" s="2">
        <v>0</v>
      </c>
      <c r="F651" s="2">
        <v>0</v>
      </c>
      <c r="G651" s="3">
        <f t="shared" si="14"/>
        <v>123.5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56</v>
      </c>
      <c r="D653" s="2">
        <f>'PR-RAS'!E660</f>
        <v>60</v>
      </c>
      <c r="E653" s="2">
        <v>0</v>
      </c>
      <c r="F653" s="2">
        <v>0</v>
      </c>
      <c r="G653" s="3">
        <f t="shared" si="14"/>
        <v>114.75200000000001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438963.26</v>
      </c>
      <c r="D676" s="2">
        <f>'PR-RAS'!E683</f>
        <v>499670.71</v>
      </c>
      <c r="E676" s="2">
        <v>0</v>
      </c>
      <c r="F676" s="2">
        <v>0</v>
      </c>
      <c r="G676" s="3">
        <f t="shared" si="14"/>
        <v>970855.65900000022</v>
      </c>
      <c r="H676" s="3">
        <f t="shared" si="15"/>
        <v>0.54999999998835847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3040</v>
      </c>
      <c r="D695" s="2">
        <f>'PR-RAS'!E702</f>
        <v>0</v>
      </c>
      <c r="E695" s="2">
        <v>0</v>
      </c>
      <c r="F695" s="2">
        <v>0</v>
      </c>
      <c r="G695" s="3">
        <f t="shared" si="14"/>
        <v>2109.7599999999998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20846.59</v>
      </c>
      <c r="D717" s="2">
        <f>'PR-RAS'!E724</f>
        <v>22997.16</v>
      </c>
      <c r="E717" s="2">
        <v>0</v>
      </c>
      <c r="F717" s="2">
        <v>0</v>
      </c>
      <c r="G717" s="3">
        <f t="shared" si="14"/>
        <v>47858.091560000001</v>
      </c>
      <c r="H717" s="3">
        <f t="shared" si="15"/>
        <v>0.56999999999970896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4574.32</v>
      </c>
      <c r="D725" s="2">
        <f>'PR-RAS'!E732</f>
        <v>300</v>
      </c>
      <c r="E725" s="2">
        <v>0</v>
      </c>
      <c r="F725" s="2">
        <v>0</v>
      </c>
      <c r="G725" s="3">
        <f t="shared" si="14"/>
        <v>3746.2076799999995</v>
      </c>
      <c r="H725" s="3">
        <f t="shared" si="15"/>
        <v>0.31999999999970896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15655.65</v>
      </c>
      <c r="D727" s="2">
        <f>'PR-RAS'!E734</f>
        <v>16560.11</v>
      </c>
      <c r="E727" s="2">
        <v>0</v>
      </c>
      <c r="F727" s="2">
        <v>0</v>
      </c>
      <c r="G727" s="3">
        <f t="shared" si="14"/>
        <v>35411.281620000002</v>
      </c>
      <c r="H727" s="3">
        <f t="shared" si="15"/>
        <v>0.46000000000094587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111.9</v>
      </c>
      <c r="D729" s="2">
        <f>'PR-RAS'!E736</f>
        <v>350</v>
      </c>
      <c r="E729" s="2">
        <v>0</v>
      </c>
      <c r="F729" s="2">
        <v>0</v>
      </c>
      <c r="G729" s="3">
        <f t="shared" si="14"/>
        <v>591.06319999999994</v>
      </c>
      <c r="H729" s="3">
        <f t="shared" si="15"/>
        <v>9.9999999999994316E-2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4471.54</v>
      </c>
      <c r="D730" s="2">
        <f>'PR-RAS'!E737</f>
        <v>4451.4799999999996</v>
      </c>
      <c r="E730" s="2">
        <v>0</v>
      </c>
      <c r="F730" s="2">
        <v>0</v>
      </c>
      <c r="G730" s="3">
        <f t="shared" si="14"/>
        <v>9750.0105000000003</v>
      </c>
      <c r="H730" s="3">
        <f t="shared" si="15"/>
        <v>0.93999999999959982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5308.6</v>
      </c>
      <c r="D733" s="2">
        <f>'PR-RAS'!E740</f>
        <v>1979.82</v>
      </c>
      <c r="E733" s="2">
        <v>0</v>
      </c>
      <c r="F733" s="2">
        <v>0</v>
      </c>
      <c r="G733" s="3">
        <f t="shared" si="14"/>
        <v>6784.3516799999998</v>
      </c>
      <c r="H733" s="3">
        <f t="shared" si="15"/>
        <v>0.57999999999969987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721.66</v>
      </c>
      <c r="D734" s="2">
        <f>'PR-RAS'!E741</f>
        <v>3050.51</v>
      </c>
      <c r="E734" s="2">
        <v>0</v>
      </c>
      <c r="F734" s="2">
        <v>0</v>
      </c>
      <c r="G734" s="3">
        <f t="shared" si="14"/>
        <v>5001.0244400000001</v>
      </c>
      <c r="H734" s="3">
        <f t="shared" si="15"/>
        <v>0.82999999999981355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1932.53</v>
      </c>
      <c r="E735" s="2">
        <v>0</v>
      </c>
      <c r="F735" s="2">
        <v>0</v>
      </c>
      <c r="G735" s="3">
        <f t="shared" si="14"/>
        <v>2836.9540400000001</v>
      </c>
      <c r="H735" s="3">
        <f t="shared" si="15"/>
        <v>0.47000000000002728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125</v>
      </c>
      <c r="D736" s="2">
        <f>'PR-RAS'!E743</f>
        <v>70</v>
      </c>
      <c r="E736" s="2">
        <v>0</v>
      </c>
      <c r="F736" s="2">
        <v>0</v>
      </c>
      <c r="G736" s="3">
        <f t="shared" ref="G736:G737" si="28">(B736/1000)*(C736*1+D736*2)</f>
        <v>194.77500000000001</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405"/>
      <c r="D2" s="5"/>
      <c r="E2" s="5"/>
      <c r="F2" s="5"/>
      <c r="G2" s="5"/>
      <c r="H2" s="5"/>
      <c r="I2" s="5"/>
      <c r="J2" s="5"/>
      <c r="K2" s="5"/>
      <c r="L2" s="5"/>
      <c r="M2" s="5"/>
      <c r="N2" s="5"/>
      <c r="O2" s="5"/>
      <c r="P2" s="5"/>
    </row>
    <row r="3" spans="1:16" ht="18.75" customHeight="1" x14ac:dyDescent="0.2">
      <c r="A3" s="222" t="s">
        <v>2021</v>
      </c>
      <c r="B3" s="409"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15" t="s">
        <v>2103</v>
      </c>
      <c r="C46" s="405"/>
      <c r="D46" s="5"/>
      <c r="E46" s="5"/>
      <c r="F46" s="5"/>
      <c r="G46" s="5"/>
      <c r="H46" s="5"/>
      <c r="I46" s="5"/>
      <c r="J46" s="5"/>
      <c r="K46" s="5"/>
      <c r="L46" s="5"/>
      <c r="M46" s="5"/>
      <c r="N46" s="5"/>
      <c r="O46" s="5"/>
      <c r="P46" s="5"/>
    </row>
    <row r="47" spans="1:16" ht="66" hidden="1" customHeight="1" x14ac:dyDescent="0.2">
      <c r="A47" s="39" t="s">
        <v>2104</v>
      </c>
      <c r="B47" s="416" t="s">
        <v>2105</v>
      </c>
      <c r="C47" s="416"/>
      <c r="D47" s="5"/>
      <c r="E47" s="5"/>
      <c r="F47" s="5"/>
      <c r="G47" s="5"/>
      <c r="H47" s="5"/>
      <c r="I47" s="5"/>
      <c r="J47" s="5"/>
      <c r="K47" s="5"/>
      <c r="L47" s="5"/>
      <c r="M47" s="5"/>
      <c r="N47" s="5"/>
      <c r="O47" s="5"/>
      <c r="P47" s="5"/>
    </row>
    <row r="48" spans="1:16" ht="123.75" customHeight="1" x14ac:dyDescent="0.2">
      <c r="A48" s="202" t="s">
        <v>2106</v>
      </c>
      <c r="B48" s="414" t="s">
        <v>2107</v>
      </c>
      <c r="C48" s="413"/>
      <c r="D48" s="5"/>
      <c r="E48" s="5"/>
      <c r="F48" s="5"/>
      <c r="G48" s="5"/>
      <c r="H48" s="5"/>
      <c r="I48" s="5"/>
      <c r="J48" s="5"/>
      <c r="K48" s="5"/>
      <c r="L48" s="5"/>
      <c r="M48" s="5"/>
      <c r="N48" s="5"/>
      <c r="O48" s="5"/>
      <c r="P48" s="5"/>
    </row>
    <row r="49" spans="1:16" ht="34.5" customHeight="1" x14ac:dyDescent="0.2">
      <c r="A49" s="202" t="s">
        <v>2108</v>
      </c>
      <c r="B49" s="412" t="s">
        <v>2109</v>
      </c>
      <c r="C49" s="413"/>
      <c r="D49" s="5"/>
      <c r="E49" s="5"/>
      <c r="F49" s="5"/>
      <c r="G49" s="5"/>
      <c r="H49" s="5"/>
      <c r="I49" s="5"/>
      <c r="J49" s="5"/>
      <c r="K49" s="5"/>
      <c r="L49" s="5"/>
      <c r="M49" s="5"/>
      <c r="N49" s="5"/>
      <c r="O49" s="5"/>
      <c r="P49" s="5"/>
    </row>
    <row r="50" spans="1:16" ht="34.5" customHeight="1" x14ac:dyDescent="0.2">
      <c r="A50" s="202" t="s">
        <v>2110</v>
      </c>
      <c r="B50" s="412" t="s">
        <v>2111</v>
      </c>
      <c r="C50" s="413"/>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7" t="s">
        <v>2117</v>
      </c>
      <c r="C53" s="418"/>
      <c r="D53" s="5"/>
      <c r="E53" s="5"/>
      <c r="F53" s="5"/>
      <c r="G53" s="5"/>
      <c r="H53" s="5"/>
      <c r="I53" s="5"/>
      <c r="J53" s="5"/>
      <c r="K53" s="5"/>
      <c r="L53" s="5"/>
      <c r="M53" s="5"/>
      <c r="N53" s="5"/>
      <c r="O53" s="5"/>
      <c r="P53" s="5"/>
    </row>
    <row r="54" spans="1:16" ht="31.5" customHeight="1" x14ac:dyDescent="0.2">
      <c r="A54" s="224" t="s">
        <v>2118</v>
      </c>
      <c r="B54" s="417" t="s">
        <v>2119</v>
      </c>
      <c r="C54" s="418"/>
      <c r="D54" s="5"/>
      <c r="E54" s="5"/>
      <c r="F54" s="5"/>
      <c r="G54" s="5"/>
      <c r="H54" s="5"/>
      <c r="I54" s="5"/>
      <c r="J54" s="5"/>
      <c r="K54" s="5"/>
      <c r="L54" s="5"/>
      <c r="M54" s="5"/>
      <c r="N54" s="5"/>
      <c r="O54" s="5"/>
      <c r="P54" s="5"/>
    </row>
    <row r="55" spans="1:16" ht="54.6" customHeight="1" x14ac:dyDescent="0.2">
      <c r="A55" s="224" t="s">
        <v>2120</v>
      </c>
      <c r="B55" s="417" t="s">
        <v>2121</v>
      </c>
      <c r="C55" s="418"/>
      <c r="D55" s="5"/>
      <c r="E55" s="5"/>
      <c r="F55" s="5"/>
      <c r="G55" s="5"/>
      <c r="H55" s="5"/>
      <c r="I55" s="5"/>
      <c r="J55" s="5"/>
      <c r="K55" s="5"/>
      <c r="L55" s="5"/>
      <c r="M55" s="5"/>
      <c r="N55" s="5"/>
      <c r="O55" s="5"/>
      <c r="P55" s="5"/>
    </row>
    <row r="56" spans="1:16" ht="54.6" customHeight="1" x14ac:dyDescent="0.2">
      <c r="A56" s="224" t="s">
        <v>2122</v>
      </c>
      <c r="B56" s="417" t="s">
        <v>2123</v>
      </c>
      <c r="C56" s="418"/>
      <c r="D56" s="5"/>
      <c r="E56" s="5"/>
      <c r="F56" s="5"/>
      <c r="G56" s="5"/>
      <c r="H56" s="5"/>
      <c r="I56" s="5"/>
      <c r="J56" s="5"/>
      <c r="K56" s="5"/>
      <c r="L56" s="5"/>
      <c r="M56" s="5"/>
      <c r="N56" s="5"/>
      <c r="O56" s="5"/>
      <c r="P56" s="5"/>
    </row>
    <row r="57" spans="1:16" ht="54" customHeight="1" x14ac:dyDescent="0.2">
      <c r="A57" s="224" t="s">
        <v>2124</v>
      </c>
      <c r="B57" s="417" t="s">
        <v>2125</v>
      </c>
      <c r="C57" s="418"/>
      <c r="D57" s="5"/>
      <c r="E57" s="5"/>
      <c r="F57" s="5"/>
      <c r="G57" s="5"/>
      <c r="H57" s="5"/>
      <c r="I57" s="5"/>
      <c r="J57" s="5"/>
      <c r="K57" s="5"/>
      <c r="L57" s="5"/>
      <c r="M57" s="5"/>
      <c r="N57" s="5"/>
      <c r="O57" s="5"/>
      <c r="P57" s="5"/>
    </row>
    <row r="58" spans="1:16" ht="31.15" customHeight="1" x14ac:dyDescent="0.2">
      <c r="A58" s="270" t="s">
        <v>2126</v>
      </c>
      <c r="B58" s="410" t="s">
        <v>2127</v>
      </c>
      <c r="C58" s="411"/>
      <c r="D58" s="5"/>
      <c r="E58" s="5"/>
      <c r="F58" s="5"/>
      <c r="G58" s="5"/>
      <c r="H58" s="5"/>
      <c r="I58" s="5"/>
      <c r="J58" s="5"/>
      <c r="K58" s="5"/>
      <c r="L58" s="5"/>
      <c r="M58" s="5"/>
      <c r="N58" s="5"/>
      <c r="O58" s="5"/>
      <c r="P58" s="5"/>
    </row>
    <row r="59" spans="1:16" ht="46.5" customHeight="1" x14ac:dyDescent="0.2">
      <c r="A59" s="302" t="s">
        <v>2128</v>
      </c>
      <c r="B59" s="402" t="s">
        <v>2129</v>
      </c>
      <c r="C59" s="403"/>
      <c r="D59" s="298"/>
      <c r="E59" s="5"/>
      <c r="F59" s="5"/>
      <c r="G59" s="5"/>
      <c r="H59" s="5"/>
      <c r="I59" s="5"/>
      <c r="J59" s="5"/>
      <c r="K59" s="5"/>
      <c r="L59" s="5"/>
      <c r="M59" s="5"/>
      <c r="N59" s="5"/>
      <c r="O59" s="5"/>
      <c r="P59" s="5"/>
    </row>
    <row r="60" spans="1:16" ht="39" customHeight="1" x14ac:dyDescent="0.2">
      <c r="A60" s="329" t="s">
        <v>2130</v>
      </c>
      <c r="B60" s="402" t="s">
        <v>2131</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1979</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3" t="s">
        <v>1981</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14656</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2" t="s">
        <v>1985</v>
      </c>
      <c r="F7" s="345" t="s">
        <v>1986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2"/>
      <c r="F8" s="347" t="s">
        <v>1989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1992</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1993</v>
      </c>
      <c r="G12" s="336"/>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72"/>
      <c r="F13" s="369" t="s">
        <v>1997</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1986</v>
      </c>
      <c r="B17" s="368" t="str">
        <f>'PR-RAS'!B6</f>
        <v>PRIHODI POSLOVANJA (šifre 61+62+63+64+65+66+67+68)</v>
      </c>
      <c r="C17" s="364"/>
      <c r="D17" s="364"/>
      <c r="E17" s="364"/>
      <c r="F17" s="365"/>
      <c r="G17" s="28" t="str">
        <f>'PR-RAS'!C6</f>
        <v>6</v>
      </c>
      <c r="H17" s="275">
        <f>'PR-RAS'!D6</f>
        <v>550287.92000000004</v>
      </c>
      <c r="I17" s="275">
        <f>'PR-RAS'!E6</f>
        <v>606372.75000000012</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554162.18000000005</v>
      </c>
      <c r="I18" s="275">
        <f>'PR-RAS'!E152</f>
        <v>763198.58000000007</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16830.200000000012</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0</v>
      </c>
      <c r="I20" s="275">
        <f>'PR-RAS'!E650</f>
        <v>265101.04999999993</v>
      </c>
      <c r="J20" s="5"/>
      <c r="K20" s="5"/>
      <c r="L20" s="5"/>
      <c r="M20" s="5"/>
      <c r="N20" s="5"/>
      <c r="O20" s="5"/>
      <c r="P20" s="5"/>
      <c r="Q20" s="5"/>
      <c r="R20" s="5"/>
      <c r="S20" s="5"/>
      <c r="T20" s="5"/>
      <c r="U20" s="5"/>
      <c r="V20" s="5"/>
      <c r="W20" s="5"/>
    </row>
    <row r="21" spans="1:23" ht="29.25" customHeight="1" x14ac:dyDescent="0.2">
      <c r="A21" s="200" t="s">
        <v>1998</v>
      </c>
      <c r="B21" s="352" t="s">
        <v>8</v>
      </c>
      <c r="C21" s="353"/>
      <c r="D21" s="353"/>
      <c r="E21" s="353"/>
      <c r="F21" s="354"/>
      <c r="G21" s="201" t="s">
        <v>9</v>
      </c>
      <c r="H21" s="265" t="s">
        <v>1999</v>
      </c>
      <c r="I21" s="266" t="s">
        <v>2000</v>
      </c>
      <c r="J21" s="5"/>
      <c r="K21" s="5"/>
      <c r="L21" s="5"/>
      <c r="M21" s="5"/>
      <c r="N21" s="5"/>
      <c r="O21" s="5"/>
      <c r="P21" s="5"/>
      <c r="Q21" s="5"/>
      <c r="R21" s="5"/>
      <c r="S21" s="5"/>
      <c r="T21" s="5"/>
      <c r="U21" s="5"/>
      <c r="V21" s="5"/>
      <c r="W21" s="5"/>
    </row>
    <row r="22" spans="1:23" ht="12.75" customHeight="1" x14ac:dyDescent="0.2">
      <c r="A22" s="349" t="s">
        <v>1989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2001</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52" t="s">
        <v>8</v>
      </c>
      <c r="C32" s="353"/>
      <c r="D32" s="353"/>
      <c r="E32" s="353"/>
      <c r="F32" s="354"/>
      <c r="G32" s="201" t="s">
        <v>9</v>
      </c>
      <c r="H32" s="265" t="s">
        <v>2002</v>
      </c>
      <c r="I32" s="266" t="s">
        <v>2003</v>
      </c>
      <c r="J32" s="5"/>
      <c r="K32" s="5"/>
      <c r="L32" s="5"/>
      <c r="M32" s="5"/>
      <c r="N32" s="5"/>
      <c r="O32" s="5"/>
      <c r="P32" s="5"/>
      <c r="Q32" s="5"/>
      <c r="R32" s="5"/>
      <c r="S32" s="5"/>
      <c r="T32" s="5"/>
      <c r="U32" s="5"/>
      <c r="V32" s="5"/>
      <c r="W32" s="5"/>
    </row>
    <row r="33" spans="1:23" ht="12.75" customHeight="1" x14ac:dyDescent="0.2">
      <c r="A33" s="349" t="s">
        <v>1991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52" t="s">
        <v>8</v>
      </c>
      <c r="C37" s="353"/>
      <c r="D37" s="353"/>
      <c r="E37" s="353"/>
      <c r="F37" s="354"/>
      <c r="G37" s="201" t="s">
        <v>9</v>
      </c>
      <c r="H37" s="265" t="s">
        <v>1999</v>
      </c>
      <c r="I37" s="266" t="s">
        <v>1950</v>
      </c>
      <c r="J37" s="5"/>
      <c r="K37" s="5"/>
      <c r="L37" s="5"/>
      <c r="M37" s="5"/>
      <c r="N37" s="5"/>
      <c r="O37" s="5"/>
      <c r="P37" s="5"/>
      <c r="Q37" s="5"/>
      <c r="R37" s="5"/>
      <c r="S37" s="5"/>
      <c r="T37" s="5"/>
      <c r="U37" s="5"/>
      <c r="V37" s="5"/>
      <c r="W37" s="5"/>
    </row>
    <row r="38" spans="1:23" ht="12.75" customHeight="1" x14ac:dyDescent="0.2">
      <c r="A38" s="349" t="s">
        <v>1992</v>
      </c>
      <c r="B38" s="368" t="str">
        <f>OBVEZE!B5</f>
        <v>Stanje obveza 1. siječnja (=stanju obveza iz Izvještaja o obvezama na 31. prosinca prethodne godine)</v>
      </c>
      <c r="C38" s="364"/>
      <c r="D38" s="364"/>
      <c r="E38" s="364"/>
      <c r="F38" s="365"/>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2005</v>
      </c>
      <c r="F44" s="355"/>
      <c r="G44" s="229"/>
      <c r="H44" s="356" t="s">
        <v>2006</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33" zoomScaleNormal="100" workbookViewId="0">
      <selection activeCell="H167" sqref="H16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550287.92000000004</v>
      </c>
      <c r="E6" s="60">
        <f>E7+E43+E49+E82+E106+E125+E134+E140</f>
        <v>606372.75000000012</v>
      </c>
      <c r="F6" s="45">
        <f t="shared" ref="F6:F132" si="0">IF(D6&lt;&gt;0,IF(E6/D6&gt;=100,"&gt;&gt;100",E6/D6*100),"-")</f>
        <v>110.1919064478101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476898.63</v>
      </c>
      <c r="E49" s="60">
        <f>E50+E53+E58+E61+E64+E68+E71+E74+E77</f>
        <v>515988.42000000004</v>
      </c>
      <c r="F49" s="45">
        <f t="shared" si="0"/>
        <v>108.19666644880066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438963.26</v>
      </c>
      <c r="E68" s="60">
        <f t="shared" si="11"/>
        <v>499670.71</v>
      </c>
      <c r="F68" s="45">
        <f t="shared" si="0"/>
        <v>113.82973372304552</v>
      </c>
    </row>
    <row r="69" spans="1:6" ht="12.75" customHeight="1" x14ac:dyDescent="0.2">
      <c r="A69" s="63" t="s">
        <v>141</v>
      </c>
      <c r="B69" s="64" t="s">
        <v>142</v>
      </c>
      <c r="C69" s="247" t="s">
        <v>141</v>
      </c>
      <c r="D69" s="194">
        <v>438963.26</v>
      </c>
      <c r="E69" s="194">
        <v>499670.71</v>
      </c>
      <c r="F69" s="45">
        <f t="shared" si="0"/>
        <v>113.82973372304552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3040</v>
      </c>
      <c r="E74" s="60">
        <f t="shared" si="13"/>
        <v>0</v>
      </c>
      <c r="F74" s="45">
        <f t="shared" si="0"/>
        <v>0</v>
      </c>
    </row>
    <row r="75" spans="1:6" ht="12.75" customHeight="1" x14ac:dyDescent="0.2">
      <c r="A75" s="63" t="s">
        <v>153</v>
      </c>
      <c r="B75" s="65" t="s">
        <v>154</v>
      </c>
      <c r="C75" s="247" t="s">
        <v>153</v>
      </c>
      <c r="D75" s="194">
        <v>3040</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34895.370000000003</v>
      </c>
      <c r="E77" s="60">
        <f t="shared" si="14"/>
        <v>16317.71</v>
      </c>
      <c r="F77" s="45">
        <f t="shared" si="0"/>
        <v>46.761819691265629</v>
      </c>
    </row>
    <row r="78" spans="1:6" ht="12.75" customHeight="1" x14ac:dyDescent="0.2">
      <c r="A78" s="63">
        <v>6391</v>
      </c>
      <c r="B78" s="64" t="s">
        <v>159</v>
      </c>
      <c r="C78" s="247" t="s">
        <v>160</v>
      </c>
      <c r="D78" s="194">
        <v>2726.35</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32169.02</v>
      </c>
      <c r="E80" s="194">
        <v>16317.71</v>
      </c>
      <c r="F80" s="45">
        <f t="shared" si="0"/>
        <v>50.724921057588944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20846.59</v>
      </c>
      <c r="E106" s="60">
        <f>E107+E112+E120+E124</f>
        <v>24361.78</v>
      </c>
      <c r="F106" s="45">
        <f t="shared" si="0"/>
        <v>116.86218225618674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20846.59</v>
      </c>
      <c r="E112" s="60">
        <f t="shared" si="20"/>
        <v>24361.78</v>
      </c>
      <c r="F112" s="45">
        <f t="shared" si="0"/>
        <v>116.86218225618674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20846.59</v>
      </c>
      <c r="E117" s="194">
        <v>24361.78</v>
      </c>
      <c r="F117" s="45">
        <f t="shared" si="0"/>
        <v>116.86218225618674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501.95</v>
      </c>
      <c r="E125" s="60">
        <f t="shared" si="22"/>
        <v>568.88</v>
      </c>
      <c r="F125" s="45">
        <f t="shared" si="0"/>
        <v>113.33399741010062</v>
      </c>
    </row>
    <row r="126" spans="1:6" ht="12.75" customHeight="1" x14ac:dyDescent="0.2">
      <c r="A126" s="63">
        <v>661</v>
      </c>
      <c r="B126" s="65" t="s">
        <v>255</v>
      </c>
      <c r="C126" s="247" t="s">
        <v>256</v>
      </c>
      <c r="D126" s="60">
        <f t="shared" ref="D126:E126" si="23">SUM(D127:D128)</f>
        <v>501.95</v>
      </c>
      <c r="E126" s="60">
        <f t="shared" si="23"/>
        <v>568.88</v>
      </c>
      <c r="F126" s="45">
        <f t="shared" si="0"/>
        <v>113.33399741010062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501.95</v>
      </c>
      <c r="E128" s="194">
        <v>568.88</v>
      </c>
      <c r="F128" s="45">
        <f t="shared" si="0"/>
        <v>113.33399741010062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52040.75</v>
      </c>
      <c r="E134" s="60">
        <f t="shared" si="25"/>
        <v>65453.67</v>
      </c>
      <c r="F134" s="45">
        <f t="shared" ref="F134:F229" si="26">IF(D134&lt;&gt;0,IF(E134/D134&gt;=100,"&gt;&gt;100",E134/D134*100),"-")</f>
        <v>125.77387912357143</v>
      </c>
    </row>
    <row r="135" spans="1:6" ht="24" x14ac:dyDescent="0.2">
      <c r="A135" s="63">
        <v>671</v>
      </c>
      <c r="B135" s="182" t="s">
        <v>273</v>
      </c>
      <c r="C135" s="247" t="s">
        <v>274</v>
      </c>
      <c r="D135" s="60">
        <f t="shared" ref="D135:E135" si="27">SUM(D136:D138)</f>
        <v>52040.75</v>
      </c>
      <c r="E135" s="60">
        <f t="shared" si="27"/>
        <v>65453.67</v>
      </c>
      <c r="F135" s="45">
        <f t="shared" si="26"/>
        <v>125.77387912357143</v>
      </c>
    </row>
    <row r="136" spans="1:6" ht="12.75" customHeight="1" x14ac:dyDescent="0.2">
      <c r="A136" s="63">
        <v>6711</v>
      </c>
      <c r="B136" s="65" t="s">
        <v>275</v>
      </c>
      <c r="C136" s="247" t="s">
        <v>276</v>
      </c>
      <c r="D136" s="194">
        <v>52040.75</v>
      </c>
      <c r="E136" s="194">
        <v>65453.67</v>
      </c>
      <c r="F136" s="45">
        <f t="shared" si="26"/>
        <v>125.77387912357143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554162.18000000005</v>
      </c>
      <c r="E152" s="60">
        <f>E153+E164+E202+E221+E230+E262+E273</f>
        <v>763198.58000000007</v>
      </c>
      <c r="F152" s="45">
        <f t="shared" si="26"/>
        <v>137.7211595349217</v>
      </c>
    </row>
    <row r="153" spans="1:6" ht="12.75" customHeight="1" x14ac:dyDescent="0.2">
      <c r="A153" s="63">
        <v>31</v>
      </c>
      <c r="B153" s="64" t="s">
        <v>308</v>
      </c>
      <c r="C153" s="247" t="s">
        <v>3</v>
      </c>
      <c r="D153" s="60">
        <f t="shared" ref="D153:E153" si="30">D154+D159+D160</f>
        <v>460881.75999999995</v>
      </c>
      <c r="E153" s="60">
        <f t="shared" si="30"/>
        <v>638745.34000000008</v>
      </c>
      <c r="F153" s="45">
        <f t="shared" si="26"/>
        <v>138.59201978398974</v>
      </c>
    </row>
    <row r="154" spans="1:6" ht="12.75" customHeight="1" x14ac:dyDescent="0.2">
      <c r="A154" s="63">
        <v>311</v>
      </c>
      <c r="B154" s="64" t="s">
        <v>309</v>
      </c>
      <c r="C154" s="247" t="s">
        <v>310</v>
      </c>
      <c r="D154" s="60">
        <f t="shared" ref="D154:E154" si="31">SUM(D155:D158)</f>
        <v>391843.81999999995</v>
      </c>
      <c r="E154" s="60">
        <f t="shared" si="31"/>
        <v>543637.54</v>
      </c>
      <c r="F154" s="45">
        <f t="shared" si="26"/>
        <v>138.73832181403299</v>
      </c>
    </row>
    <row r="155" spans="1:6" ht="12.75" customHeight="1" x14ac:dyDescent="0.2">
      <c r="A155" s="63">
        <v>3111</v>
      </c>
      <c r="B155" s="64" t="s">
        <v>311</v>
      </c>
      <c r="C155" s="247" t="s">
        <v>312</v>
      </c>
      <c r="D155" s="194">
        <v>380597.47</v>
      </c>
      <c r="E155" s="194">
        <v>518828.87</v>
      </c>
      <c r="F155" s="45">
        <f t="shared" si="26"/>
        <v>136.31957931827557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10676.74</v>
      </c>
      <c r="E157" s="194">
        <v>23528.78</v>
      </c>
      <c r="F157" s="45">
        <f t="shared" si="26"/>
        <v>220.37419661806879</v>
      </c>
    </row>
    <row r="158" spans="1:6" ht="12.75" customHeight="1" x14ac:dyDescent="0.2">
      <c r="A158" s="63">
        <v>3114</v>
      </c>
      <c r="B158" s="65" t="s">
        <v>317</v>
      </c>
      <c r="C158" s="247" t="s">
        <v>318</v>
      </c>
      <c r="D158" s="194">
        <v>569.61</v>
      </c>
      <c r="E158" s="194">
        <v>1279.8900000000001</v>
      </c>
      <c r="F158" s="45">
        <f t="shared" si="26"/>
        <v>224.69584452520147</v>
      </c>
    </row>
    <row r="159" spans="1:6" ht="12.75" customHeight="1" x14ac:dyDescent="0.2">
      <c r="A159" s="63">
        <v>312</v>
      </c>
      <c r="B159" s="65" t="s">
        <v>319</v>
      </c>
      <c r="C159" s="247" t="s">
        <v>320</v>
      </c>
      <c r="D159" s="194">
        <v>4574.32</v>
      </c>
      <c r="E159" s="194">
        <v>300</v>
      </c>
      <c r="F159" s="45">
        <f t="shared" si="26"/>
        <v>6.5583518424596452</v>
      </c>
    </row>
    <row r="160" spans="1:6" ht="12.75" customHeight="1" x14ac:dyDescent="0.2">
      <c r="A160" s="63">
        <v>313</v>
      </c>
      <c r="B160" s="65" t="s">
        <v>321</v>
      </c>
      <c r="C160" s="247" t="s">
        <v>322</v>
      </c>
      <c r="D160" s="60">
        <f t="shared" ref="D160:E160" si="32">SUM(D161:D163)</f>
        <v>64463.62</v>
      </c>
      <c r="E160" s="60">
        <f t="shared" si="32"/>
        <v>94807.8</v>
      </c>
      <c r="F160" s="45">
        <f t="shared" si="26"/>
        <v>147.07179025937421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64463.62</v>
      </c>
      <c r="E162" s="194">
        <v>94807.8</v>
      </c>
      <c r="F162" s="45">
        <f t="shared" si="26"/>
        <v>147.07179025937421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92781.750000000015</v>
      </c>
      <c r="E164" s="60">
        <f>E165+E170+E178+E188+E189+E194</f>
        <v>123962.5</v>
      </c>
      <c r="F164" s="45">
        <f t="shared" si="26"/>
        <v>133.60655516844636</v>
      </c>
    </row>
    <row r="165" spans="1:6" ht="12.75" customHeight="1" x14ac:dyDescent="0.2">
      <c r="A165" s="63">
        <v>321</v>
      </c>
      <c r="B165" s="64" t="s">
        <v>331</v>
      </c>
      <c r="C165" s="247" t="s">
        <v>332</v>
      </c>
      <c r="D165" s="60">
        <f t="shared" ref="D165:E165" si="33">SUM(D166:D169)</f>
        <v>19924.16</v>
      </c>
      <c r="E165" s="60">
        <f t="shared" si="33"/>
        <v>32627</v>
      </c>
      <c r="F165" s="45">
        <f t="shared" si="26"/>
        <v>163.75596261021795</v>
      </c>
    </row>
    <row r="166" spans="1:6" ht="12.75" customHeight="1" x14ac:dyDescent="0.2">
      <c r="A166" s="63">
        <v>3211</v>
      </c>
      <c r="B166" s="64" t="s">
        <v>333</v>
      </c>
      <c r="C166" s="247" t="s">
        <v>334</v>
      </c>
      <c r="D166" s="194">
        <v>3645.89</v>
      </c>
      <c r="E166" s="194">
        <v>15402.11</v>
      </c>
      <c r="F166" s="45">
        <f t="shared" si="26"/>
        <v>422.45130818538132</v>
      </c>
    </row>
    <row r="167" spans="1:6" ht="12.75" customHeight="1" x14ac:dyDescent="0.2">
      <c r="A167" s="63">
        <v>3212</v>
      </c>
      <c r="B167" s="64" t="s">
        <v>335</v>
      </c>
      <c r="C167" s="247" t="s">
        <v>336</v>
      </c>
      <c r="D167" s="194">
        <v>15655.65</v>
      </c>
      <c r="E167" s="194">
        <v>16560.11</v>
      </c>
      <c r="F167" s="45">
        <f t="shared" si="26"/>
        <v>105.77721142207446</v>
      </c>
    </row>
    <row r="168" spans="1:6" ht="12.75" customHeight="1" x14ac:dyDescent="0.2">
      <c r="A168" s="63">
        <v>3213</v>
      </c>
      <c r="B168" s="64" t="s">
        <v>337</v>
      </c>
      <c r="C168" s="247" t="s">
        <v>338</v>
      </c>
      <c r="D168" s="194">
        <v>622.62</v>
      </c>
      <c r="E168" s="194">
        <v>543.28</v>
      </c>
      <c r="F168" s="45">
        <f t="shared" si="26"/>
        <v>87.257074941376757</v>
      </c>
    </row>
    <row r="169" spans="1:6" ht="12.75" customHeight="1" x14ac:dyDescent="0.2">
      <c r="A169" s="63">
        <v>3214</v>
      </c>
      <c r="B169" s="64" t="s">
        <v>339</v>
      </c>
      <c r="C169" s="247" t="s">
        <v>340</v>
      </c>
      <c r="D169" s="194">
        <v>0</v>
      </c>
      <c r="E169" s="194">
        <v>121.5</v>
      </c>
      <c r="F169" s="45" t="str">
        <f t="shared" si="26"/>
        <v>-</v>
      </c>
    </row>
    <row r="170" spans="1:6" ht="12.75" customHeight="1" x14ac:dyDescent="0.2">
      <c r="A170" s="63">
        <v>322</v>
      </c>
      <c r="B170" s="64" t="s">
        <v>341</v>
      </c>
      <c r="C170" s="247" t="s">
        <v>342</v>
      </c>
      <c r="D170" s="60">
        <f t="shared" ref="D170:E170" si="34">SUM(D171:D177)</f>
        <v>53818.630000000005</v>
      </c>
      <c r="E170" s="60">
        <f t="shared" si="34"/>
        <v>56339.490000000005</v>
      </c>
      <c r="F170" s="45">
        <f t="shared" si="26"/>
        <v>104.68399139851758</v>
      </c>
    </row>
    <row r="171" spans="1:6" ht="12.75" customHeight="1" x14ac:dyDescent="0.2">
      <c r="A171" s="63">
        <v>3221</v>
      </c>
      <c r="B171" s="64" t="s">
        <v>343</v>
      </c>
      <c r="C171" s="247" t="s">
        <v>344</v>
      </c>
      <c r="D171" s="194">
        <v>4908.49</v>
      </c>
      <c r="E171" s="194">
        <v>4680.97</v>
      </c>
      <c r="F171" s="45">
        <f t="shared" si="26"/>
        <v>95.364765946350104</v>
      </c>
    </row>
    <row r="172" spans="1:6" ht="12.75" customHeight="1" x14ac:dyDescent="0.2">
      <c r="A172" s="63">
        <v>3222</v>
      </c>
      <c r="B172" s="64" t="s">
        <v>345</v>
      </c>
      <c r="C172" s="247" t="s">
        <v>346</v>
      </c>
      <c r="D172" s="194">
        <v>34451.300000000003</v>
      </c>
      <c r="E172" s="194">
        <v>42148.4</v>
      </c>
      <c r="F172" s="45">
        <f t="shared" si="26"/>
        <v>122.34197258158616</v>
      </c>
    </row>
    <row r="173" spans="1:6" ht="12.75" customHeight="1" x14ac:dyDescent="0.2">
      <c r="A173" s="63">
        <v>3223</v>
      </c>
      <c r="B173" s="65" t="s">
        <v>347</v>
      </c>
      <c r="C173" s="247" t="s">
        <v>348</v>
      </c>
      <c r="D173" s="194">
        <v>10877.89</v>
      </c>
      <c r="E173" s="194">
        <v>6567.35</v>
      </c>
      <c r="F173" s="45">
        <f t="shared" si="26"/>
        <v>60.373381234779913</v>
      </c>
    </row>
    <row r="174" spans="1:6" ht="12.75" customHeight="1" x14ac:dyDescent="0.2">
      <c r="A174" s="63">
        <v>3224</v>
      </c>
      <c r="B174" s="65" t="s">
        <v>349</v>
      </c>
      <c r="C174" s="247" t="s">
        <v>350</v>
      </c>
      <c r="D174" s="194">
        <v>0</v>
      </c>
      <c r="E174" s="194">
        <v>1424.62</v>
      </c>
      <c r="F174" s="45" t="str">
        <f t="shared" si="26"/>
        <v>-</v>
      </c>
    </row>
    <row r="175" spans="1:6" ht="12.75" customHeight="1" x14ac:dyDescent="0.2">
      <c r="A175" s="63">
        <v>3225</v>
      </c>
      <c r="B175" s="65" t="s">
        <v>351</v>
      </c>
      <c r="C175" s="247" t="s">
        <v>352</v>
      </c>
      <c r="D175" s="194">
        <v>2939.51</v>
      </c>
      <c r="E175" s="194">
        <v>1518.15</v>
      </c>
      <c r="F175" s="45">
        <f t="shared" si="26"/>
        <v>51.646362829179019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641.44000000000005</v>
      </c>
      <c r="E177" s="194"/>
      <c r="F177" s="45">
        <f t="shared" si="26"/>
        <v>0</v>
      </c>
    </row>
    <row r="178" spans="1:6" ht="12.75" customHeight="1" x14ac:dyDescent="0.2">
      <c r="A178" s="63">
        <v>323</v>
      </c>
      <c r="B178" s="65" t="s">
        <v>357</v>
      </c>
      <c r="C178" s="247" t="s">
        <v>358</v>
      </c>
      <c r="D178" s="60">
        <f t="shared" ref="D178:E178" si="35">SUM(D179:D187)</f>
        <v>18192.300000000003</v>
      </c>
      <c r="E178" s="60">
        <f t="shared" si="35"/>
        <v>29942.970000000005</v>
      </c>
      <c r="F178" s="45">
        <f t="shared" si="26"/>
        <v>164.59144803021059</v>
      </c>
    </row>
    <row r="179" spans="1:6" ht="12.75" customHeight="1" x14ac:dyDescent="0.2">
      <c r="A179" s="63">
        <v>3231</v>
      </c>
      <c r="B179" s="65" t="s">
        <v>359</v>
      </c>
      <c r="C179" s="247" t="s">
        <v>360</v>
      </c>
      <c r="D179" s="194">
        <v>1784.49</v>
      </c>
      <c r="E179" s="194">
        <v>4379.55</v>
      </c>
      <c r="F179" s="45">
        <f t="shared" si="26"/>
        <v>245.42306205134241</v>
      </c>
    </row>
    <row r="180" spans="1:6" ht="12.75" customHeight="1" x14ac:dyDescent="0.2">
      <c r="A180" s="63">
        <v>3232</v>
      </c>
      <c r="B180" s="65" t="s">
        <v>361</v>
      </c>
      <c r="C180" s="247" t="s">
        <v>362</v>
      </c>
      <c r="D180" s="194">
        <v>2681.75</v>
      </c>
      <c r="E180" s="194">
        <v>13660.87</v>
      </c>
      <c r="F180" s="45">
        <f t="shared" si="26"/>
        <v>509.40132376246856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2748.92</v>
      </c>
      <c r="E182" s="194">
        <v>3887.74</v>
      </c>
      <c r="F182" s="45">
        <f t="shared" si="26"/>
        <v>141.42790623226574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515.04</v>
      </c>
      <c r="E184" s="194">
        <v>534.15</v>
      </c>
      <c r="F184" s="45">
        <f t="shared" si="26"/>
        <v>103.71039142590868</v>
      </c>
    </row>
    <row r="185" spans="1:6" ht="12.75" customHeight="1" x14ac:dyDescent="0.2">
      <c r="A185" s="63">
        <v>3237</v>
      </c>
      <c r="B185" s="64" t="s">
        <v>371</v>
      </c>
      <c r="C185" s="247" t="s">
        <v>372</v>
      </c>
      <c r="D185" s="194">
        <v>4471.54</v>
      </c>
      <c r="E185" s="194">
        <v>4451.4799999999996</v>
      </c>
      <c r="F185" s="45">
        <f t="shared" si="26"/>
        <v>99.551384981460529</v>
      </c>
    </row>
    <row r="186" spans="1:6" ht="12.75" customHeight="1" x14ac:dyDescent="0.2">
      <c r="A186" s="63">
        <v>3238</v>
      </c>
      <c r="B186" s="64" t="s">
        <v>373</v>
      </c>
      <c r="C186" s="247" t="s">
        <v>374</v>
      </c>
      <c r="D186" s="194">
        <v>681.96</v>
      </c>
      <c r="E186" s="194">
        <v>1049.3599999999999</v>
      </c>
      <c r="F186" s="45">
        <f t="shared" si="26"/>
        <v>153.87412751481023</v>
      </c>
    </row>
    <row r="187" spans="1:6" ht="12.75" customHeight="1" x14ac:dyDescent="0.2">
      <c r="A187" s="63">
        <v>3239</v>
      </c>
      <c r="B187" s="64" t="s">
        <v>375</v>
      </c>
      <c r="C187" s="247" t="s">
        <v>376</v>
      </c>
      <c r="D187" s="194">
        <v>5308.6</v>
      </c>
      <c r="E187" s="194">
        <v>1979.82</v>
      </c>
      <c r="F187" s="45">
        <f t="shared" si="26"/>
        <v>37.294578608295971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846.66</v>
      </c>
      <c r="E194" s="60">
        <f t="shared" si="36"/>
        <v>5053.04</v>
      </c>
      <c r="F194" s="45">
        <f t="shared" si="26"/>
        <v>596.82044740509775</v>
      </c>
    </row>
    <row r="195" spans="1:6" ht="12.75" customHeight="1" x14ac:dyDescent="0.2">
      <c r="A195" s="63">
        <v>3291</v>
      </c>
      <c r="B195" s="183" t="s">
        <v>391</v>
      </c>
      <c r="C195" s="247" t="s">
        <v>392</v>
      </c>
      <c r="D195" s="194">
        <v>721.66</v>
      </c>
      <c r="E195" s="194">
        <v>3050.51</v>
      </c>
      <c r="F195" s="45">
        <f t="shared" si="26"/>
        <v>422.70736912119287</v>
      </c>
    </row>
    <row r="196" spans="1:6" ht="12.75" customHeight="1" x14ac:dyDescent="0.2">
      <c r="A196" s="63">
        <v>3292</v>
      </c>
      <c r="B196" s="64" t="s">
        <v>393</v>
      </c>
      <c r="C196" s="247" t="s">
        <v>394</v>
      </c>
      <c r="D196" s="194">
        <v>0</v>
      </c>
      <c r="E196" s="194">
        <v>1932.53</v>
      </c>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125</v>
      </c>
      <c r="E198" s="194">
        <v>70</v>
      </c>
      <c r="F198" s="45">
        <f t="shared" si="26"/>
        <v>56.000000000000007</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498.67</v>
      </c>
      <c r="E202" s="60">
        <f t="shared" si="37"/>
        <v>490.74</v>
      </c>
      <c r="F202" s="45">
        <f t="shared" si="26"/>
        <v>98.409769988168534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498.67</v>
      </c>
      <c r="E216" s="60">
        <f t="shared" si="40"/>
        <v>490.74</v>
      </c>
      <c r="F216" s="45">
        <f t="shared" si="26"/>
        <v>98.409769988168534</v>
      </c>
    </row>
    <row r="217" spans="1:6" ht="12.75" customHeight="1" x14ac:dyDescent="0.2">
      <c r="A217" s="63">
        <v>3431</v>
      </c>
      <c r="B217" s="182" t="s">
        <v>435</v>
      </c>
      <c r="C217" s="247" t="s">
        <v>436</v>
      </c>
      <c r="D217" s="194">
        <v>498.67</v>
      </c>
      <c r="E217" s="194">
        <v>490.74</v>
      </c>
      <c r="F217" s="45">
        <f t="shared" si="26"/>
        <v>98.409769988168534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554162.18000000005</v>
      </c>
      <c r="E299" s="60">
        <f>E152-E297+E298</f>
        <v>763198.58000000007</v>
      </c>
      <c r="F299" s="45">
        <f t="shared" si="68"/>
        <v>137.7211595349217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3874.2600000000093</v>
      </c>
      <c r="E301" s="60">
        <f>IF(E299&gt;=E6,E299-E6,0)</f>
        <v>156825.82999999996</v>
      </c>
      <c r="F301" s="45">
        <f t="shared" si="68"/>
        <v>4047.8912101923875</v>
      </c>
    </row>
    <row r="302" spans="1:6" ht="12.75" customHeight="1" x14ac:dyDescent="0.2">
      <c r="A302" s="63">
        <v>92211</v>
      </c>
      <c r="B302" s="64" t="s">
        <v>596</v>
      </c>
      <c r="C302" s="247" t="s">
        <v>597</v>
      </c>
      <c r="D302" s="194">
        <v>306078.95</v>
      </c>
      <c r="E302" s="194">
        <v>0</v>
      </c>
      <c r="F302" s="45">
        <f t="shared" si="68"/>
        <v>0</v>
      </c>
    </row>
    <row r="303" spans="1:6" ht="12.75" customHeight="1" x14ac:dyDescent="0.2">
      <c r="A303" s="63">
        <v>92221</v>
      </c>
      <c r="B303" s="64" t="s">
        <v>598</v>
      </c>
      <c r="C303" s="247" t="s">
        <v>599</v>
      </c>
      <c r="D303" s="194">
        <v>0</v>
      </c>
      <c r="E303" s="194">
        <v>53386.46</v>
      </c>
      <c r="F303" s="45" t="str">
        <f t="shared" si="68"/>
        <v>-</v>
      </c>
    </row>
    <row r="304" spans="1:6" ht="12.75" customHeight="1" x14ac:dyDescent="0.2">
      <c r="A304" s="63">
        <v>96</v>
      </c>
      <c r="B304" s="220" t="s">
        <v>600</v>
      </c>
      <c r="C304" s="247" t="s">
        <v>601</v>
      </c>
      <c r="D304" s="194">
        <v>4883.22</v>
      </c>
      <c r="E304" s="194">
        <v>309446.90000000002</v>
      </c>
      <c r="F304" s="45">
        <f t="shared" si="68"/>
        <v>6336.9436560302429</v>
      </c>
    </row>
    <row r="305" spans="1:6" ht="12" x14ac:dyDescent="0.2">
      <c r="A305" s="63">
        <v>9661</v>
      </c>
      <c r="B305" s="220" t="s">
        <v>602</v>
      </c>
      <c r="C305" s="247" t="s">
        <v>603</v>
      </c>
      <c r="D305" s="194">
        <v>4883.22</v>
      </c>
      <c r="E305" s="194">
        <v>2252.48</v>
      </c>
      <c r="F305" s="45">
        <f t="shared" si="68"/>
        <v>46.126940830026086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2941.23</v>
      </c>
      <c r="E360" s="60">
        <f t="shared" si="86"/>
        <v>300.75</v>
      </c>
      <c r="F360" s="45">
        <f t="shared" si="72"/>
        <v>10.225313899287034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2941.23</v>
      </c>
      <c r="E373" s="60">
        <f t="shared" si="90"/>
        <v>300.75</v>
      </c>
      <c r="F373" s="45">
        <f t="shared" si="72"/>
        <v>10.225313899287034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2801.25</v>
      </c>
      <c r="E379" s="60">
        <f t="shared" si="92"/>
        <v>300.75</v>
      </c>
      <c r="F379" s="45">
        <f t="shared" si="72"/>
        <v>10.736278447121821</v>
      </c>
    </row>
    <row r="380" spans="1:6" ht="12.75" customHeight="1" x14ac:dyDescent="0.2">
      <c r="A380" s="63">
        <v>4221</v>
      </c>
      <c r="B380" s="64" t="s">
        <v>647</v>
      </c>
      <c r="C380" s="247" t="s">
        <v>739</v>
      </c>
      <c r="D380" s="194">
        <v>2801.25</v>
      </c>
      <c r="E380" s="194"/>
      <c r="F380" s="45">
        <f t="shared" si="72"/>
        <v>0</v>
      </c>
    </row>
    <row r="381" spans="1:6" ht="12.75" customHeight="1" x14ac:dyDescent="0.2">
      <c r="A381" s="63">
        <v>4222</v>
      </c>
      <c r="B381" s="64" t="s">
        <v>740</v>
      </c>
      <c r="C381" s="247" t="s">
        <v>741</v>
      </c>
      <c r="D381" s="194">
        <v>0</v>
      </c>
      <c r="E381" s="194">
        <v>300.75</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139.97999999999999</v>
      </c>
      <c r="E393" s="60">
        <f t="shared" si="94"/>
        <v>0</v>
      </c>
      <c r="F393" s="45">
        <f t="shared" si="72"/>
        <v>0</v>
      </c>
    </row>
    <row r="394" spans="1:6" ht="12.75" customHeight="1" x14ac:dyDescent="0.2">
      <c r="A394" s="63">
        <v>4241</v>
      </c>
      <c r="B394" s="64" t="s">
        <v>756</v>
      </c>
      <c r="C394" s="247" t="s">
        <v>757</v>
      </c>
      <c r="D394" s="194">
        <v>139.97999999999999</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2941.23</v>
      </c>
      <c r="E418" s="60">
        <f t="shared" si="102"/>
        <v>300.75</v>
      </c>
      <c r="F418" s="45">
        <f t="shared" si="72"/>
        <v>10.225313899287034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282433.26</v>
      </c>
      <c r="E420" s="194">
        <v>54588.01</v>
      </c>
      <c r="F420" s="45">
        <f t="shared" si="72"/>
        <v>19.327755520012055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550287.92000000004</v>
      </c>
      <c r="E422" s="60">
        <f>E6+E308</f>
        <v>606372.75000000012</v>
      </c>
      <c r="F422" s="45">
        <f t="shared" si="72"/>
        <v>110.1919064478101</v>
      </c>
    </row>
    <row r="423" spans="1:6" ht="12.75" customHeight="1" x14ac:dyDescent="0.2">
      <c r="A423" s="63" t="s">
        <v>581</v>
      </c>
      <c r="B423" s="64" t="s">
        <v>804</v>
      </c>
      <c r="C423" s="247" t="s">
        <v>805</v>
      </c>
      <c r="D423" s="60">
        <f t="shared" ref="D423:E423" si="103">D299+D360</f>
        <v>557103.41</v>
      </c>
      <c r="E423" s="60">
        <f t="shared" si="103"/>
        <v>763499.33000000007</v>
      </c>
      <c r="F423" s="45">
        <f t="shared" si="72"/>
        <v>137.04804463501671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6815.4899999999907</v>
      </c>
      <c r="E425" s="60">
        <f t="shared" si="105"/>
        <v>157126.57999999996</v>
      </c>
      <c r="F425" s="45">
        <f t="shared" si="72"/>
        <v>2305.4333584232413</v>
      </c>
    </row>
    <row r="426" spans="1:6" ht="12.75" customHeight="1" x14ac:dyDescent="0.2">
      <c r="A426" s="251" t="s">
        <v>810</v>
      </c>
      <c r="B426" s="183" t="s">
        <v>811</v>
      </c>
      <c r="C426" s="252" t="s">
        <v>812</v>
      </c>
      <c r="D426" s="60">
        <f t="shared" ref="D426:E426" si="106">IF(D302-D303+D419-D420&gt;=0,D302-D303+D419-D420,0)</f>
        <v>23645.690000000002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107974.47</v>
      </c>
      <c r="F427" s="45" t="str">
        <f t="shared" si="72"/>
        <v>-</v>
      </c>
    </row>
    <row r="428" spans="1:6" ht="24" x14ac:dyDescent="0.2">
      <c r="A428" s="249" t="s">
        <v>815</v>
      </c>
      <c r="B428" s="243" t="s">
        <v>816</v>
      </c>
      <c r="C428" s="250" t="s">
        <v>817</v>
      </c>
      <c r="D428" s="81">
        <f t="shared" ref="D428:E428" si="108">D304+D421</f>
        <v>4883.22</v>
      </c>
      <c r="E428" s="81">
        <f t="shared" si="108"/>
        <v>309446.90000000002</v>
      </c>
      <c r="F428" s="61">
        <f t="shared" si="72"/>
        <v>6336.9436560302429</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550287.92000000004</v>
      </c>
      <c r="E643" s="60">
        <f>E422+E430</f>
        <v>606372.75000000012</v>
      </c>
      <c r="F643" s="45">
        <f t="shared" si="109"/>
        <v>110.1919064478101</v>
      </c>
    </row>
    <row r="644" spans="1:6" ht="12.75" customHeight="1" x14ac:dyDescent="0.2">
      <c r="A644" s="63" t="s">
        <v>581</v>
      </c>
      <c r="B644" s="64" t="s">
        <v>1237</v>
      </c>
      <c r="C644" s="247" t="s">
        <v>1238</v>
      </c>
      <c r="D644" s="60">
        <f>D423+D535</f>
        <v>557103.41</v>
      </c>
      <c r="E644" s="60">
        <f>E423+E535</f>
        <v>763499.33000000007</v>
      </c>
      <c r="F644" s="45">
        <f t="shared" si="109"/>
        <v>137.04804463501671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6815.4899999999907</v>
      </c>
      <c r="E646" s="60">
        <f t="shared" si="164"/>
        <v>157126.57999999996</v>
      </c>
      <c r="F646" s="45">
        <f t="shared" si="109"/>
        <v>2305.4333584232413</v>
      </c>
    </row>
    <row r="647" spans="1:6" ht="24" x14ac:dyDescent="0.2">
      <c r="A647" s="251" t="s">
        <v>1243</v>
      </c>
      <c r="B647" s="64" t="s">
        <v>1244</v>
      </c>
      <c r="C647" s="252" t="s">
        <v>1243</v>
      </c>
      <c r="D647" s="60">
        <f>IF(D426-D427+D641-D642&gt;=0,D426-D427+D641-D642,0)</f>
        <v>23645.690000000002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107974.47</v>
      </c>
      <c r="F648" s="45" t="str">
        <f t="shared" si="109"/>
        <v>-</v>
      </c>
    </row>
    <row r="649" spans="1:6" ht="24" x14ac:dyDescent="0.2">
      <c r="A649" s="63" t="s">
        <v>581</v>
      </c>
      <c r="B649" s="64" t="s">
        <v>1247</v>
      </c>
      <c r="C649" s="247" t="s">
        <v>1248</v>
      </c>
      <c r="D649" s="60">
        <f t="shared" ref="D649:E649" si="165">IF(D645+D647-D646-D648&gt;=0,D645+D647-D646-D648,0)</f>
        <v>16830.200000000012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265101.04999999993</v>
      </c>
      <c r="F650" s="45" t="str">
        <f t="shared" si="109"/>
        <v>-</v>
      </c>
    </row>
    <row r="651" spans="1:6" ht="24" x14ac:dyDescent="0.2">
      <c r="A651" s="249" t="s">
        <v>1251</v>
      </c>
      <c r="B651" s="184" t="s">
        <v>1252</v>
      </c>
      <c r="C651" s="250" t="s">
        <v>1251</v>
      </c>
      <c r="D651" s="196">
        <v>1126646.24</v>
      </c>
      <c r="E651" s="196">
        <v>0</v>
      </c>
      <c r="F651" s="61">
        <f t="shared" si="109"/>
        <v>0</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45685.21</v>
      </c>
      <c r="E653" s="194">
        <v>88670.66</v>
      </c>
      <c r="F653" s="45">
        <f t="shared" ref="F653:F740" si="167">IF(D653&lt;&gt;0,IF(E653/D653&gt;=100,"&gt;&gt;100",E653/D653*100),"-")</f>
        <v>194.09051638374874</v>
      </c>
    </row>
    <row r="654" spans="1:6" ht="12.75" customHeight="1" x14ac:dyDescent="0.2">
      <c r="A654" s="63" t="s">
        <v>1256</v>
      </c>
      <c r="B654" s="64" t="s">
        <v>1257</v>
      </c>
      <c r="C654" s="247" t="s">
        <v>1256</v>
      </c>
      <c r="D654" s="194">
        <v>134038.85999999999</v>
      </c>
      <c r="E654" s="194">
        <v>143370.56</v>
      </c>
      <c r="F654" s="45">
        <f t="shared" si="167"/>
        <v>106.96193626236452</v>
      </c>
    </row>
    <row r="655" spans="1:6" ht="12.75" customHeight="1" x14ac:dyDescent="0.2">
      <c r="A655" s="63" t="s">
        <v>1258</v>
      </c>
      <c r="B655" s="64" t="s">
        <v>1259</v>
      </c>
      <c r="C655" s="247" t="s">
        <v>1258</v>
      </c>
      <c r="D655" s="194">
        <v>151938.17000000001</v>
      </c>
      <c r="E655" s="194">
        <v>193491.83</v>
      </c>
      <c r="F655" s="45">
        <f t="shared" si="167"/>
        <v>127.34905916005172</v>
      </c>
    </row>
    <row r="656" spans="1:6" ht="24" x14ac:dyDescent="0.2">
      <c r="A656" s="63">
        <v>11</v>
      </c>
      <c r="B656" s="64" t="s">
        <v>1260</v>
      </c>
      <c r="C656" s="247" t="s">
        <v>1261</v>
      </c>
      <c r="D656" s="60">
        <f t="shared" ref="D656:E656" si="168">+D653+D654-D655</f>
        <v>27785.899999999965</v>
      </c>
      <c r="E656" s="60">
        <f t="shared" si="168"/>
        <v>38549.390000000014</v>
      </c>
      <c r="F656" s="45">
        <f t="shared" si="167"/>
        <v>138.73723723183363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60</v>
      </c>
      <c r="E658" s="253">
        <v>65</v>
      </c>
      <c r="F658" s="45">
        <f t="shared" si="167"/>
        <v>108.33333333333333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56</v>
      </c>
      <c r="E660" s="253">
        <v>60</v>
      </c>
      <c r="F660" s="45">
        <f t="shared" si="167"/>
        <v>107.14285714285714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438963.26</v>
      </c>
      <c r="E683" s="192">
        <v>499670.71</v>
      </c>
      <c r="F683" s="71">
        <f t="shared" si="167"/>
        <v>113.82973372304552</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3040</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20846.59</v>
      </c>
      <c r="E724" s="192">
        <v>22997.16</v>
      </c>
      <c r="F724" s="71">
        <f t="shared" si="167"/>
        <v>110.31617161367879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4574.32</v>
      </c>
      <c r="E732" s="192">
        <v>300</v>
      </c>
      <c r="F732" s="71">
        <f t="shared" si="167"/>
        <v>6.5583518424596452</v>
      </c>
    </row>
    <row r="733" spans="1:6" ht="12.75" customHeight="1" x14ac:dyDescent="0.2">
      <c r="A733" s="70">
        <v>31215</v>
      </c>
      <c r="B733" s="65" t="s">
        <v>1395</v>
      </c>
      <c r="C733" s="278" t="s">
        <v>1396</v>
      </c>
      <c r="D733" s="192"/>
      <c r="E733" s="192"/>
      <c r="F733" s="71" t="str">
        <f t="shared" si="167"/>
        <v>-</v>
      </c>
    </row>
    <row r="734" spans="1:6" ht="12.75" customHeight="1" x14ac:dyDescent="0.2">
      <c r="A734" s="70">
        <v>32121</v>
      </c>
      <c r="B734" s="65" t="s">
        <v>1397</v>
      </c>
      <c r="C734" s="278" t="s">
        <v>1398</v>
      </c>
      <c r="D734" s="192">
        <v>15655.65</v>
      </c>
      <c r="E734" s="192">
        <v>16560.11</v>
      </c>
      <c r="F734" s="71">
        <f t="shared" si="167"/>
        <v>105.77721142207446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111.9</v>
      </c>
      <c r="E736" s="194">
        <v>350</v>
      </c>
      <c r="F736" s="45">
        <f t="shared" si="167"/>
        <v>312.77926720285967</v>
      </c>
    </row>
    <row r="737" spans="1:6" ht="12.75" customHeight="1" x14ac:dyDescent="0.2">
      <c r="A737" s="63" t="s">
        <v>1403</v>
      </c>
      <c r="B737" s="64" t="s">
        <v>1404</v>
      </c>
      <c r="C737" s="247" t="s">
        <v>1403</v>
      </c>
      <c r="D737" s="194">
        <v>4471.54</v>
      </c>
      <c r="E737" s="194">
        <v>4451.4799999999996</v>
      </c>
      <c r="F737" s="45">
        <f t="shared" si="167"/>
        <v>99.551384981460529</v>
      </c>
    </row>
    <row r="738" spans="1:6" ht="12.75" customHeight="1" x14ac:dyDescent="0.2">
      <c r="A738" s="63" t="s">
        <v>1405</v>
      </c>
      <c r="B738" s="64" t="s">
        <v>1406</v>
      </c>
      <c r="C738" s="247" t="s">
        <v>1405</v>
      </c>
      <c r="D738" s="194"/>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5308.6</v>
      </c>
      <c r="E740" s="192">
        <v>1979.82</v>
      </c>
      <c r="F740" s="71">
        <f t="shared" si="167"/>
        <v>37.294578608295971</v>
      </c>
    </row>
    <row r="741" spans="1:6" ht="12.75" customHeight="1" x14ac:dyDescent="0.2">
      <c r="A741" s="70">
        <v>32911</v>
      </c>
      <c r="B741" s="65" t="s">
        <v>1411</v>
      </c>
      <c r="C741" s="278" t="s">
        <v>1412</v>
      </c>
      <c r="D741" s="192">
        <v>721.66</v>
      </c>
      <c r="E741" s="192">
        <v>3050.51</v>
      </c>
      <c r="F741" s="71">
        <f t="shared" ref="F741:F1006" si="169">IF(D741&lt;&gt;0,IF(E741/D741&gt;=100,"&gt;&gt;100",E741/D741*100),"-")</f>
        <v>422.70736912119287</v>
      </c>
    </row>
    <row r="742" spans="1:6" ht="12.75" customHeight="1" x14ac:dyDescent="0.2">
      <c r="A742" s="70" t="s">
        <v>1413</v>
      </c>
      <c r="B742" s="65" t="s">
        <v>1414</v>
      </c>
      <c r="C742" s="278" t="s">
        <v>1413</v>
      </c>
      <c r="D742" s="192">
        <v>0</v>
      </c>
      <c r="E742" s="192">
        <v>1932.53</v>
      </c>
      <c r="F742" s="71" t="str">
        <f t="shared" si="169"/>
        <v>-</v>
      </c>
    </row>
    <row r="743" spans="1:6" ht="12.75" customHeight="1" x14ac:dyDescent="0.2">
      <c r="A743" s="70" t="s">
        <v>1415</v>
      </c>
      <c r="B743" s="65" t="s">
        <v>1416</v>
      </c>
      <c r="C743" s="277" t="s">
        <v>1415</v>
      </c>
      <c r="D743" s="192">
        <v>125</v>
      </c>
      <c r="E743" s="192">
        <v>70</v>
      </c>
      <c r="F743" s="71">
        <f t="shared" ref="F743:F744" si="170">IF(D743&lt;&gt;0,IF(E743/D743&gt;=100,"&gt;&gt;100",E743/D743*100),"-")</f>
        <v>56.000000000000007</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7"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0</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14656</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2383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Višnja Dianežević</cp:lastModifiedBy>
  <cp:lastPrinted>2026-04-01T08:04:43Z</cp:lastPrinted>
  <dcterms:created xsi:type="dcterms:W3CDTF">2022-04-01T05:14:30Z</dcterms:created>
  <dcterms:modified xsi:type="dcterms:W3CDTF">2026-04-15T13:04:04Z</dcterms:modified>
</cp:coreProperties>
</file>